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24915" windowHeight="12075" firstSheet="1" activeTab="1"/>
  </bookViews>
  <sheets>
    <sheet name="Productivity&amp;Comp" sheetId="1" state="hidden" r:id="rId1"/>
    <sheet name="Table of Contents" sheetId="42" r:id="rId2"/>
    <sheet name="1" sheetId="43" r:id="rId3"/>
    <sheet name="2" sheetId="44" r:id="rId4"/>
    <sheet name="3" sheetId="36" r:id="rId5"/>
    <sheet name="4" sheetId="2" r:id="rId6"/>
    <sheet name="5" sheetId="5" r:id="rId7"/>
    <sheet name="6" sheetId="6" r:id="rId8"/>
    <sheet name="7" sheetId="7" r:id="rId9"/>
    <sheet name="8" sheetId="11" r:id="rId10"/>
    <sheet name="9" sheetId="12" r:id="rId11"/>
    <sheet name="10" sheetId="13" r:id="rId12"/>
    <sheet name="11" sheetId="40" r:id="rId13"/>
    <sheet name="12" sheetId="41" r:id="rId14"/>
    <sheet name="13" sheetId="14" r:id="rId15"/>
    <sheet name="14" sheetId="37" r:id="rId16"/>
    <sheet name="15" sheetId="38" r:id="rId17"/>
    <sheet name="16" sheetId="39" r:id="rId18"/>
    <sheet name="17" sheetId="18" r:id="rId19"/>
    <sheet name="HS entry lvl wages" sheetId="22" state="hidden" r:id="rId20"/>
    <sheet name="BA entry lvl wages" sheetId="21" state="hidden" r:id="rId21"/>
    <sheet name="18" sheetId="45" r:id="rId22"/>
    <sheet name="19" sheetId="23" r:id="rId23"/>
    <sheet name="20" sheetId="35" r:id="rId24"/>
  </sheets>
  <externalReferences>
    <externalReference r:id="rId25"/>
    <externalReference r:id="rId26"/>
    <externalReference r:id="rId27"/>
  </externalReferences>
  <definedNames>
    <definedName name="_cut7313">[1]cut7313!$B$2:$L$494</definedName>
    <definedName name="_MOD0811" localSheetId="11">#REF!</definedName>
    <definedName name="_MOD0811" localSheetId="12">#REF!</definedName>
    <definedName name="_MOD0811" localSheetId="13">#REF!</definedName>
    <definedName name="_MOD0811" localSheetId="16">#REF!</definedName>
    <definedName name="_MOD0811" localSheetId="17">#REF!</definedName>
    <definedName name="_MOD0811" localSheetId="23">#REF!</definedName>
    <definedName name="_MOD0811" localSheetId="4">#REF!</definedName>
    <definedName name="_MOD0811" localSheetId="6">#REF!</definedName>
    <definedName name="_MOD0811" localSheetId="7">#REF!</definedName>
    <definedName name="_MOD0811" localSheetId="8">#REF!</definedName>
    <definedName name="_MOD0811" localSheetId="9">#REF!</definedName>
    <definedName name="_MOD0811" localSheetId="10">#REF!</definedName>
    <definedName name="_MOD0811" localSheetId="20">#REF!</definedName>
    <definedName name="_MOD0811" localSheetId="19">#REF!</definedName>
    <definedName name="_MOD0811">#REF!</definedName>
    <definedName name="annhr" localSheetId="11">#REF!</definedName>
    <definedName name="annhr" localSheetId="12">#REF!</definedName>
    <definedName name="annhr" localSheetId="13">#REF!</definedName>
    <definedName name="annhr" localSheetId="16">#REF!</definedName>
    <definedName name="annhr" localSheetId="17">#REF!</definedName>
    <definedName name="annhr" localSheetId="23">#REF!</definedName>
    <definedName name="annhr" localSheetId="4">#REF!</definedName>
    <definedName name="annhr" localSheetId="6">#REF!</definedName>
    <definedName name="annhr" localSheetId="7">#REF!</definedName>
    <definedName name="annhr" localSheetId="8">#REF!</definedName>
    <definedName name="annhr" localSheetId="9">#REF!</definedName>
    <definedName name="annhr" localSheetId="10">#REF!</definedName>
    <definedName name="annhr" localSheetId="20">#REF!</definedName>
    <definedName name="annhr" localSheetId="19">#REF!</definedName>
    <definedName name="annhr">#REF!</definedName>
    <definedName name="asdf" localSheetId="11" hidden="1">{"'swa xoffs'!$A$4:$Q$37"}</definedName>
    <definedName name="asdf" localSheetId="12" hidden="1">{"'swa xoffs'!$A$4:$Q$37"}</definedName>
    <definedName name="asdf" localSheetId="13" hidden="1">{"'swa xoffs'!$A$4:$Q$37"}</definedName>
    <definedName name="asdf" localSheetId="4" hidden="1">{"'swa xoffs'!$A$4:$Q$37"}</definedName>
    <definedName name="asdf" localSheetId="5" hidden="1">{"'swa xoffs'!$A$4:$Q$37"}</definedName>
    <definedName name="asdf" localSheetId="6" hidden="1">{"'swa xoffs'!$A$4:$Q$37"}</definedName>
    <definedName name="asdf" localSheetId="7" hidden="1">{"'swa xoffs'!$A$4:$Q$37"}</definedName>
    <definedName name="asdf" localSheetId="8" hidden="1">{"'swa xoffs'!$A$4:$Q$37"}</definedName>
    <definedName name="asdf" localSheetId="9" hidden="1">{"'swa xoffs'!$A$4:$Q$37"}</definedName>
    <definedName name="asdf" localSheetId="10" hidden="1">{"'swa xoffs'!$A$4:$Q$37"}</definedName>
    <definedName name="asdf" localSheetId="20" hidden="1">{"'swa xoffs'!$A$4:$Q$37"}</definedName>
    <definedName name="asdf" localSheetId="19" hidden="1">{"'swa xoffs'!$A$4:$Q$37"}</definedName>
    <definedName name="asdf" hidden="1">{"'swa xoffs'!$A$4:$Q$37"}</definedName>
    <definedName name="CPIa">[2]CPI_a!$A$6:$F$105</definedName>
    <definedName name="dfsd" localSheetId="12">#REF!</definedName>
    <definedName name="dfsd" localSheetId="13">#REF!</definedName>
    <definedName name="dfsd" localSheetId="16">#REF!</definedName>
    <definedName name="dfsd" localSheetId="17">#REF!</definedName>
    <definedName name="dfsd" localSheetId="23">#REF!</definedName>
    <definedName name="dfsd">#REF!</definedName>
    <definedName name="HTML_CodePage" hidden="1">1252</definedName>
    <definedName name="HTML_Control" localSheetId="11" hidden="1">{"'swa xoffs'!$A$4:$Q$37"}</definedName>
    <definedName name="HTML_Control" localSheetId="12" hidden="1">{"'swa xoffs'!$A$4:$Q$37"}</definedName>
    <definedName name="HTML_Control" localSheetId="13" hidden="1">{"'swa xoffs'!$A$4:$Q$37"}</definedName>
    <definedName name="HTML_Control" localSheetId="4" hidden="1">{"'swa xoffs'!$A$4:$Q$37"}</definedName>
    <definedName name="HTML_Control" localSheetId="5" hidden="1">{"'swa xoffs'!$A$4:$Q$37"}</definedName>
    <definedName name="HTML_Control" localSheetId="6" hidden="1">{"'swa xoffs'!$A$4:$Q$37"}</definedName>
    <definedName name="HTML_Control" localSheetId="7" hidden="1">{"'swa xoffs'!$A$4:$Q$37"}</definedName>
    <definedName name="HTML_Control" localSheetId="8" hidden="1">{"'swa xoffs'!$A$4:$Q$37"}</definedName>
    <definedName name="HTML_Control" localSheetId="9" hidden="1">{"'swa xoffs'!$A$4:$Q$37"}</definedName>
    <definedName name="HTML_Control" localSheetId="10" hidden="1">{"'swa xoffs'!$A$4:$Q$37"}</definedName>
    <definedName name="HTML_Control" localSheetId="20" hidden="1">{"'swa xoffs'!$A$4:$Q$37"}</definedName>
    <definedName name="HTML_Control" localSheetId="19"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odel_3" localSheetId="11">#REF!</definedName>
    <definedName name="Model_3" localSheetId="12">#REF!</definedName>
    <definedName name="Model_3" localSheetId="13">#REF!</definedName>
    <definedName name="Model_3" localSheetId="16">#REF!</definedName>
    <definedName name="Model_3" localSheetId="17">#REF!</definedName>
    <definedName name="Model_3" localSheetId="23">#REF!</definedName>
    <definedName name="Model_3" localSheetId="4">#REF!</definedName>
    <definedName name="Model_3" localSheetId="6">#REF!</definedName>
    <definedName name="Model_3" localSheetId="7">#REF!</definedName>
    <definedName name="Model_3" localSheetId="8">#REF!</definedName>
    <definedName name="Model_3" localSheetId="9">#REF!</definedName>
    <definedName name="Model_3" localSheetId="10">#REF!</definedName>
    <definedName name="Model_3" localSheetId="20">#REF!</definedName>
    <definedName name="Model_3" localSheetId="19">#REF!</definedName>
    <definedName name="Model_3">#REF!</definedName>
    <definedName name="Nom">[1]cut7313!$A$2:$L$494</definedName>
    <definedName name="_xlnm.Print_Area" localSheetId="11">'10'!$A$45:$K$45</definedName>
    <definedName name="_xlnm.Print_Area" localSheetId="12">'11'!$A$44:$K$44</definedName>
    <definedName name="_xlnm.Print_Area" localSheetId="13">'12'!$A$44:$K$44</definedName>
    <definedName name="_xlnm.Print_Area" localSheetId="5">'4'!$A$45:$K$45</definedName>
    <definedName name="_xlnm.Print_Area" localSheetId="6">'5'!$A$45:$K$45</definedName>
    <definedName name="_xlnm.Print_Area" localSheetId="7">'6'!$A$45:$K$45</definedName>
    <definedName name="_xlnm.Print_Area" localSheetId="8">'7'!$A$44:$K$44</definedName>
    <definedName name="_xlnm.Print_Area" localSheetId="9">'8'!$A$45:$K$45</definedName>
    <definedName name="_xlnm.Print_Area" localSheetId="10">'9'!$A$45:$K$45</definedName>
    <definedName name="sd" localSheetId="11">#REF!</definedName>
    <definedName name="sd" localSheetId="12">#REF!</definedName>
    <definedName name="sd" localSheetId="13">#REF!</definedName>
    <definedName name="sd" localSheetId="16">#REF!</definedName>
    <definedName name="sd" localSheetId="17">#REF!</definedName>
    <definedName name="sd" localSheetId="23">#REF!</definedName>
    <definedName name="sd" localSheetId="4">#REF!</definedName>
    <definedName name="sd" localSheetId="6">#REF!</definedName>
    <definedName name="sd" localSheetId="7">#REF!</definedName>
    <definedName name="sd" localSheetId="8">#REF!</definedName>
    <definedName name="sd" localSheetId="9">#REF!</definedName>
    <definedName name="sd" localSheetId="10">#REF!</definedName>
    <definedName name="sd" localSheetId="20">#REF!</definedName>
    <definedName name="sd" localSheetId="19">#REF!</definedName>
    <definedName name="sd">#REF!</definedName>
    <definedName name="sdaf" localSheetId="12">#REF!</definedName>
    <definedName name="sdaf" localSheetId="13">#REF!</definedName>
    <definedName name="sdaf" localSheetId="16">#REF!</definedName>
    <definedName name="sdaf" localSheetId="17">#REF!</definedName>
    <definedName name="sdaf" localSheetId="23">#REF!</definedName>
    <definedName name="sdaf">#REF!</definedName>
    <definedName name="sdfasdf" localSheetId="12">#REF!</definedName>
    <definedName name="sdfasdf" localSheetId="13">#REF!</definedName>
    <definedName name="sdfasdf" localSheetId="16">#REF!</definedName>
    <definedName name="sdfasdf" localSheetId="17">#REF!</definedName>
    <definedName name="sdfasdf" localSheetId="23">#REF!</definedName>
    <definedName name="sdfasdf">#REF!</definedName>
    <definedName name="wage_by_ed" localSheetId="11">#REF!</definedName>
    <definedName name="wage_by_ed" localSheetId="12">#REF!</definedName>
    <definedName name="wage_by_ed" localSheetId="13">#REF!</definedName>
    <definedName name="wage_by_ed" localSheetId="16">#REF!</definedName>
    <definedName name="wage_by_ed" localSheetId="17">#REF!</definedName>
    <definedName name="wage_by_ed" localSheetId="23">#REF!</definedName>
    <definedName name="wage_by_ed" localSheetId="4">#REF!</definedName>
    <definedName name="wage_by_ed" localSheetId="6">#REF!</definedName>
    <definedName name="wage_by_ed" localSheetId="7">#REF!</definedName>
    <definedName name="wage_by_ed" localSheetId="8">#REF!</definedName>
    <definedName name="wage_by_ed" localSheetId="9">#REF!</definedName>
    <definedName name="wage_by_ed" localSheetId="10">#REF!</definedName>
    <definedName name="wage_by_ed" localSheetId="20">#REF!</definedName>
    <definedName name="wage_by_ed" localSheetId="19">#REF!</definedName>
    <definedName name="wage_by_ed">#REF!</definedName>
    <definedName name="wage_cut" localSheetId="11">#REF!</definedName>
    <definedName name="wage_cut" localSheetId="12">#REF!</definedName>
    <definedName name="wage_cut" localSheetId="13">#REF!</definedName>
    <definedName name="wage_cut" localSheetId="16">#REF!</definedName>
    <definedName name="wage_cut" localSheetId="17">#REF!</definedName>
    <definedName name="wage_cut" localSheetId="23">#REF!</definedName>
    <definedName name="wage_cut" localSheetId="4">#REF!</definedName>
    <definedName name="wage_cut" localSheetId="6">#REF!</definedName>
    <definedName name="wage_cut" localSheetId="7">#REF!</definedName>
    <definedName name="wage_cut" localSheetId="8">#REF!</definedName>
    <definedName name="wage_cut" localSheetId="9">#REF!</definedName>
    <definedName name="wage_cut" localSheetId="10">#REF!</definedName>
    <definedName name="wage_cut" localSheetId="20">#REF!</definedName>
    <definedName name="wage_cut" localSheetId="19">#REF!</definedName>
    <definedName name="wage_cut">#REF!</definedName>
  </definedNames>
  <calcPr calcId="145621"/>
</workbook>
</file>

<file path=xl/calcChain.xml><?xml version="1.0" encoding="utf-8"?>
<calcChain xmlns="http://schemas.openxmlformats.org/spreadsheetml/2006/main">
  <c r="X44" i="44" l="1"/>
  <c r="X43" i="44"/>
  <c r="X42" i="44"/>
  <c r="X41" i="44"/>
  <c r="X40" i="44"/>
  <c r="X39" i="44"/>
  <c r="X38" i="44"/>
  <c r="X37" i="44"/>
  <c r="X36" i="44"/>
  <c r="X35" i="44"/>
  <c r="X34" i="44"/>
  <c r="X33" i="44"/>
  <c r="X32" i="44"/>
  <c r="X31" i="44"/>
  <c r="X30" i="44"/>
  <c r="X29" i="44"/>
  <c r="X28" i="44"/>
  <c r="X27" i="44"/>
  <c r="X26" i="44"/>
  <c r="X25" i="44"/>
  <c r="X24" i="44"/>
  <c r="X23" i="44"/>
  <c r="X22" i="44"/>
  <c r="X21" i="44"/>
  <c r="X20" i="44"/>
  <c r="X19" i="44"/>
  <c r="X18" i="44"/>
  <c r="X17" i="44"/>
  <c r="X16" i="44"/>
  <c r="X15" i="44"/>
  <c r="X14" i="44"/>
  <c r="X13" i="44"/>
  <c r="X12" i="44"/>
  <c r="X11" i="44"/>
  <c r="X10" i="44"/>
  <c r="X9" i="44"/>
  <c r="X8" i="44"/>
  <c r="X7" i="44"/>
  <c r="X6" i="44"/>
  <c r="X5" i="44"/>
  <c r="X4" i="44"/>
  <c r="T44" i="44"/>
  <c r="T43" i="44"/>
  <c r="T42" i="44"/>
  <c r="T41" i="44"/>
  <c r="T40" i="44"/>
  <c r="T39" i="44"/>
  <c r="T38" i="44"/>
  <c r="T37" i="44"/>
  <c r="T36" i="44"/>
  <c r="T35" i="44"/>
  <c r="T34" i="44"/>
  <c r="T33" i="44"/>
  <c r="T32" i="44"/>
  <c r="T31" i="44"/>
  <c r="T30" i="44"/>
  <c r="T29" i="44"/>
  <c r="T28" i="44"/>
  <c r="T27" i="44"/>
  <c r="T26" i="44"/>
  <c r="T25" i="44"/>
  <c r="T24" i="44"/>
  <c r="T23" i="44"/>
  <c r="T22" i="44"/>
  <c r="T21" i="44"/>
  <c r="T20" i="44"/>
  <c r="T19" i="44"/>
  <c r="T18" i="44"/>
  <c r="T17" i="44"/>
  <c r="T16" i="44"/>
  <c r="T15" i="44"/>
  <c r="T14" i="44"/>
  <c r="T13" i="44"/>
  <c r="T12" i="44"/>
  <c r="T11" i="44"/>
  <c r="T10" i="44"/>
  <c r="T9" i="44"/>
  <c r="T8" i="44"/>
  <c r="T7" i="44"/>
  <c r="T6" i="44"/>
  <c r="T5" i="44"/>
  <c r="T4" i="44"/>
  <c r="P44" i="44"/>
  <c r="P43" i="44"/>
  <c r="P42" i="44"/>
  <c r="P41" i="44"/>
  <c r="P40" i="44"/>
  <c r="P39" i="44"/>
  <c r="P38" i="44"/>
  <c r="P37" i="44"/>
  <c r="P36" i="44"/>
  <c r="P35" i="44"/>
  <c r="P34" i="44"/>
  <c r="P33" i="44"/>
  <c r="P32" i="44"/>
  <c r="P31" i="44"/>
  <c r="P30" i="44"/>
  <c r="P29" i="44"/>
  <c r="P28" i="44"/>
  <c r="P27" i="44"/>
  <c r="P26" i="44"/>
  <c r="P25" i="44"/>
  <c r="P24" i="44"/>
  <c r="P23" i="44"/>
  <c r="P22" i="44"/>
  <c r="P21" i="44"/>
  <c r="P20" i="44"/>
  <c r="P19" i="44"/>
  <c r="P18" i="44"/>
  <c r="P17" i="44"/>
  <c r="P16" i="44"/>
  <c r="P15" i="44"/>
  <c r="P14" i="44"/>
  <c r="P13" i="44"/>
  <c r="P12" i="44"/>
  <c r="P11" i="44"/>
  <c r="P10" i="44"/>
  <c r="P9" i="44"/>
  <c r="P8" i="44"/>
  <c r="P7" i="44"/>
  <c r="P6" i="44"/>
  <c r="P5" i="44"/>
  <c r="P4" i="44"/>
  <c r="L44" i="44"/>
  <c r="L43" i="44"/>
  <c r="L42" i="44"/>
  <c r="L41" i="44"/>
  <c r="L40" i="44"/>
  <c r="L39" i="44"/>
  <c r="L38" i="44"/>
  <c r="L37" i="44"/>
  <c r="L36" i="44"/>
  <c r="L35" i="44"/>
  <c r="L34" i="44"/>
  <c r="L33" i="44"/>
  <c r="L32" i="44"/>
  <c r="L31" i="44"/>
  <c r="L30" i="44"/>
  <c r="L29" i="44"/>
  <c r="L28" i="44"/>
  <c r="L27" i="44"/>
  <c r="L26" i="44"/>
  <c r="L25" i="44"/>
  <c r="L24" i="44"/>
  <c r="L23" i="44"/>
  <c r="L22" i="44"/>
  <c r="L21" i="44"/>
  <c r="L20" i="44"/>
  <c r="L19" i="44"/>
  <c r="L18" i="44"/>
  <c r="L17" i="44"/>
  <c r="L16" i="44"/>
  <c r="L15" i="44"/>
  <c r="L14" i="44"/>
  <c r="L13" i="44"/>
  <c r="L12" i="44"/>
  <c r="L11" i="44"/>
  <c r="L10" i="44"/>
  <c r="L9" i="44"/>
  <c r="L8" i="44"/>
  <c r="L7" i="44"/>
  <c r="L6" i="44"/>
  <c r="L5" i="44"/>
  <c r="L4" i="44"/>
  <c r="H44" i="44"/>
  <c r="H43" i="44"/>
  <c r="H42" i="44"/>
  <c r="H41" i="44"/>
  <c r="H40" i="44"/>
  <c r="H39" i="44"/>
  <c r="H38" i="44"/>
  <c r="H37" i="44"/>
  <c r="H36" i="44"/>
  <c r="H35" i="44"/>
  <c r="H34" i="44"/>
  <c r="H33" i="44"/>
  <c r="H32" i="44"/>
  <c r="H31" i="44"/>
  <c r="H30" i="44"/>
  <c r="H29" i="44"/>
  <c r="H28" i="44"/>
  <c r="H27" i="44"/>
  <c r="H26" i="44"/>
  <c r="H25" i="44"/>
  <c r="H24" i="44"/>
  <c r="H23" i="44"/>
  <c r="H22" i="44"/>
  <c r="H21" i="44"/>
  <c r="H20" i="44"/>
  <c r="H19" i="44"/>
  <c r="H18" i="44"/>
  <c r="H17" i="44"/>
  <c r="H16" i="44"/>
  <c r="H15" i="44"/>
  <c r="H14" i="44"/>
  <c r="H13" i="44"/>
  <c r="H12" i="44"/>
  <c r="H11" i="44"/>
  <c r="H10" i="44"/>
  <c r="H9" i="44"/>
  <c r="H8" i="44"/>
  <c r="H7" i="44"/>
  <c r="H6" i="44"/>
  <c r="H5" i="44"/>
  <c r="H4" i="44"/>
  <c r="D5" i="44"/>
  <c r="D6" i="44"/>
  <c r="D7" i="44"/>
  <c r="D8" i="44"/>
  <c r="D9" i="44"/>
  <c r="D10" i="44"/>
  <c r="D11" i="44"/>
  <c r="D12" i="44"/>
  <c r="D13" i="44"/>
  <c r="D14" i="44"/>
  <c r="D15" i="44"/>
  <c r="D16" i="44"/>
  <c r="D17" i="44"/>
  <c r="D18" i="44"/>
  <c r="D19" i="44"/>
  <c r="D20" i="44"/>
  <c r="D21" i="44"/>
  <c r="D22" i="44"/>
  <c r="D23" i="44"/>
  <c r="D24" i="44"/>
  <c r="D25" i="44"/>
  <c r="D26" i="44"/>
  <c r="D27" i="44"/>
  <c r="D28" i="44"/>
  <c r="D29" i="44"/>
  <c r="D30" i="44"/>
  <c r="D31" i="44"/>
  <c r="D32" i="44"/>
  <c r="D33" i="44"/>
  <c r="D34" i="44"/>
  <c r="D35" i="44"/>
  <c r="D36" i="44"/>
  <c r="D37" i="44"/>
  <c r="D38" i="44"/>
  <c r="D39" i="44"/>
  <c r="D40" i="44"/>
  <c r="D41" i="44"/>
  <c r="D42" i="44"/>
  <c r="D43" i="44"/>
  <c r="D44" i="44"/>
  <c r="D4" i="44"/>
  <c r="K43" i="7" l="1"/>
  <c r="J43" i="7"/>
  <c r="I43" i="7"/>
  <c r="H43" i="7"/>
  <c r="G43" i="7"/>
  <c r="F43" i="7"/>
  <c r="E43" i="7"/>
  <c r="D43" i="7"/>
  <c r="C43" i="7"/>
  <c r="B43" i="7"/>
  <c r="K42" i="7"/>
  <c r="J42" i="7"/>
  <c r="I42" i="7"/>
  <c r="H42" i="7"/>
  <c r="G42" i="7"/>
  <c r="F42" i="7"/>
  <c r="E42" i="7"/>
  <c r="D42" i="7"/>
  <c r="C42" i="7"/>
  <c r="B42" i="7"/>
  <c r="K41" i="7"/>
  <c r="J41" i="7"/>
  <c r="I41" i="7"/>
  <c r="H41" i="7"/>
  <c r="G41" i="7"/>
  <c r="F41" i="7"/>
  <c r="E41" i="7"/>
  <c r="D41" i="7"/>
  <c r="C41" i="7"/>
  <c r="B41" i="7"/>
  <c r="K40" i="7"/>
  <c r="J40" i="7"/>
  <c r="I40" i="7"/>
  <c r="H40" i="7"/>
  <c r="G40" i="7"/>
  <c r="F40" i="7"/>
  <c r="E40" i="7"/>
  <c r="D40" i="7"/>
  <c r="C40" i="7"/>
  <c r="B40" i="7"/>
  <c r="K39" i="7"/>
  <c r="J39" i="7"/>
  <c r="I39" i="7"/>
  <c r="H39" i="7"/>
  <c r="G39" i="7"/>
  <c r="F39" i="7"/>
  <c r="E39" i="7"/>
  <c r="D39" i="7"/>
  <c r="C39" i="7"/>
  <c r="B39" i="7"/>
  <c r="K38" i="7"/>
  <c r="J38" i="7"/>
  <c r="I38" i="7"/>
  <c r="H38" i="7"/>
  <c r="G38" i="7"/>
  <c r="F38" i="7"/>
  <c r="E38" i="7"/>
  <c r="D38" i="7"/>
  <c r="C38" i="7"/>
  <c r="B38" i="7"/>
  <c r="K37" i="7"/>
  <c r="J37" i="7"/>
  <c r="I37" i="7"/>
  <c r="H37" i="7"/>
  <c r="G37" i="7"/>
  <c r="F37" i="7"/>
  <c r="E37" i="7"/>
  <c r="D37" i="7"/>
  <c r="C37" i="7"/>
  <c r="B37" i="7"/>
  <c r="K36" i="7"/>
  <c r="J36" i="7"/>
  <c r="I36" i="7"/>
  <c r="H36" i="7"/>
  <c r="G36" i="7"/>
  <c r="F36" i="7"/>
  <c r="E36" i="7"/>
  <c r="D36" i="7"/>
  <c r="C36" i="7"/>
  <c r="B36" i="7"/>
  <c r="K35" i="7"/>
  <c r="J35" i="7"/>
  <c r="I35" i="7"/>
  <c r="H35" i="7"/>
  <c r="G35" i="7"/>
  <c r="F35" i="7"/>
  <c r="E35" i="7"/>
  <c r="D35" i="7"/>
  <c r="C35" i="7"/>
  <c r="B35" i="7"/>
  <c r="K34" i="7"/>
  <c r="J34" i="7"/>
  <c r="I34" i="7"/>
  <c r="H34" i="7"/>
  <c r="G34" i="7"/>
  <c r="F34" i="7"/>
  <c r="E34" i="7"/>
  <c r="D34" i="7"/>
  <c r="C34" i="7"/>
  <c r="B34" i="7"/>
  <c r="K33" i="7"/>
  <c r="J33" i="7"/>
  <c r="I33" i="7"/>
  <c r="H33" i="7"/>
  <c r="G33" i="7"/>
  <c r="F33" i="7"/>
  <c r="E33" i="7"/>
  <c r="D33" i="7"/>
  <c r="C33" i="7"/>
  <c r="B33" i="7"/>
  <c r="K32" i="7"/>
  <c r="J32" i="7"/>
  <c r="I32" i="7"/>
  <c r="H32" i="7"/>
  <c r="G32" i="7"/>
  <c r="F32" i="7"/>
  <c r="E32" i="7"/>
  <c r="D32" i="7"/>
  <c r="C32" i="7"/>
  <c r="B32" i="7"/>
  <c r="K31" i="7"/>
  <c r="J31" i="7"/>
  <c r="I31" i="7"/>
  <c r="H31" i="7"/>
  <c r="G31" i="7"/>
  <c r="F31" i="7"/>
  <c r="E31" i="7"/>
  <c r="D31" i="7"/>
  <c r="C31" i="7"/>
  <c r="B31" i="7"/>
  <c r="K30" i="7"/>
  <c r="J30" i="7"/>
  <c r="I30" i="7"/>
  <c r="H30" i="7"/>
  <c r="G30" i="7"/>
  <c r="F30" i="7"/>
  <c r="E30" i="7"/>
  <c r="D30" i="7"/>
  <c r="C30" i="7"/>
  <c r="B30" i="7"/>
  <c r="K29" i="7"/>
  <c r="J29" i="7"/>
  <c r="I29" i="7"/>
  <c r="H29" i="7"/>
  <c r="G29" i="7"/>
  <c r="F29" i="7"/>
  <c r="E29" i="7"/>
  <c r="D29" i="7"/>
  <c r="C29" i="7"/>
  <c r="B29" i="7"/>
  <c r="K28" i="7"/>
  <c r="J28" i="7"/>
  <c r="I28" i="7"/>
  <c r="H28" i="7"/>
  <c r="G28" i="7"/>
  <c r="F28" i="7"/>
  <c r="E28" i="7"/>
  <c r="D28" i="7"/>
  <c r="C28" i="7"/>
  <c r="B28" i="7"/>
  <c r="K27" i="7"/>
  <c r="J27" i="7"/>
  <c r="I27" i="7"/>
  <c r="H27" i="7"/>
  <c r="G27" i="7"/>
  <c r="F27" i="7"/>
  <c r="E27" i="7"/>
  <c r="D27" i="7"/>
  <c r="C27" i="7"/>
  <c r="B27" i="7"/>
  <c r="K26" i="7"/>
  <c r="J26" i="7"/>
  <c r="I26" i="7"/>
  <c r="H26" i="7"/>
  <c r="G26" i="7"/>
  <c r="F26" i="7"/>
  <c r="E26" i="7"/>
  <c r="D26" i="7"/>
  <c r="C26" i="7"/>
  <c r="B26" i="7"/>
  <c r="K25" i="7"/>
  <c r="J25" i="7"/>
  <c r="I25" i="7"/>
  <c r="H25" i="7"/>
  <c r="G25" i="7"/>
  <c r="F25" i="7"/>
  <c r="E25" i="7"/>
  <c r="D25" i="7"/>
  <c r="C25" i="7"/>
  <c r="B25" i="7"/>
  <c r="K24" i="7"/>
  <c r="J24" i="7"/>
  <c r="I24" i="7"/>
  <c r="H24" i="7"/>
  <c r="G24" i="7"/>
  <c r="F24" i="7"/>
  <c r="E24" i="7"/>
  <c r="D24" i="7"/>
  <c r="C24" i="7"/>
  <c r="B24" i="7"/>
  <c r="K23" i="7"/>
  <c r="J23" i="7"/>
  <c r="I23" i="7"/>
  <c r="H23" i="7"/>
  <c r="G23" i="7"/>
  <c r="F23" i="7"/>
  <c r="E23" i="7"/>
  <c r="D23" i="7"/>
  <c r="C23" i="7"/>
  <c r="B23" i="7"/>
  <c r="K22" i="7"/>
  <c r="J22" i="7"/>
  <c r="I22" i="7"/>
  <c r="H22" i="7"/>
  <c r="G22" i="7"/>
  <c r="F22" i="7"/>
  <c r="E22" i="7"/>
  <c r="D22" i="7"/>
  <c r="C22" i="7"/>
  <c r="B22" i="7"/>
  <c r="K21" i="7"/>
  <c r="J21" i="7"/>
  <c r="I21" i="7"/>
  <c r="H21" i="7"/>
  <c r="G21" i="7"/>
  <c r="F21" i="7"/>
  <c r="E21" i="7"/>
  <c r="D21" i="7"/>
  <c r="C21" i="7"/>
  <c r="B21" i="7"/>
  <c r="K20" i="7"/>
  <c r="J20" i="7"/>
  <c r="I20" i="7"/>
  <c r="H20" i="7"/>
  <c r="G20" i="7"/>
  <c r="F20" i="7"/>
  <c r="E20" i="7"/>
  <c r="D20" i="7"/>
  <c r="C20" i="7"/>
  <c r="B20" i="7"/>
  <c r="K19" i="7"/>
  <c r="J19" i="7"/>
  <c r="I19" i="7"/>
  <c r="H19" i="7"/>
  <c r="G19" i="7"/>
  <c r="F19" i="7"/>
  <c r="E19" i="7"/>
  <c r="D19" i="7"/>
  <c r="C19" i="7"/>
  <c r="B19" i="7"/>
  <c r="K18" i="7"/>
  <c r="J18" i="7"/>
  <c r="I18" i="7"/>
  <c r="H18" i="7"/>
  <c r="G18" i="7"/>
  <c r="F18" i="7"/>
  <c r="E18" i="7"/>
  <c r="D18" i="7"/>
  <c r="C18" i="7"/>
  <c r="B18" i="7"/>
  <c r="K17" i="7"/>
  <c r="J17" i="7"/>
  <c r="I17" i="7"/>
  <c r="H17" i="7"/>
  <c r="G17" i="7"/>
  <c r="F17" i="7"/>
  <c r="E17" i="7"/>
  <c r="D17" i="7"/>
  <c r="C17" i="7"/>
  <c r="B17" i="7"/>
  <c r="K16" i="7"/>
  <c r="J16" i="7"/>
  <c r="I16" i="7"/>
  <c r="H16" i="7"/>
  <c r="G16" i="7"/>
  <c r="F16" i="7"/>
  <c r="E16" i="7"/>
  <c r="D16" i="7"/>
  <c r="C16" i="7"/>
  <c r="B16" i="7"/>
  <c r="K15" i="7"/>
  <c r="J15" i="7"/>
  <c r="I15" i="7"/>
  <c r="H15" i="7"/>
  <c r="G15" i="7"/>
  <c r="F15" i="7"/>
  <c r="E15" i="7"/>
  <c r="D15" i="7"/>
  <c r="C15" i="7"/>
  <c r="B15" i="7"/>
  <c r="K14" i="7"/>
  <c r="J14" i="7"/>
  <c r="I14" i="7"/>
  <c r="H14" i="7"/>
  <c r="G14" i="7"/>
  <c r="F14" i="7"/>
  <c r="E14" i="7"/>
  <c r="D14" i="7"/>
  <c r="C14" i="7"/>
  <c r="B14" i="7"/>
  <c r="K13" i="7"/>
  <c r="J13" i="7"/>
  <c r="I13" i="7"/>
  <c r="H13" i="7"/>
  <c r="G13" i="7"/>
  <c r="F13" i="7"/>
  <c r="E13" i="7"/>
  <c r="D13" i="7"/>
  <c r="C13" i="7"/>
  <c r="B13" i="7"/>
  <c r="K12" i="7"/>
  <c r="J12" i="7"/>
  <c r="I12" i="7"/>
  <c r="H12" i="7"/>
  <c r="G12" i="7"/>
  <c r="F12" i="7"/>
  <c r="E12" i="7"/>
  <c r="D12" i="7"/>
  <c r="C12" i="7"/>
  <c r="B12" i="7"/>
  <c r="K11" i="7"/>
  <c r="J11" i="7"/>
  <c r="I11" i="7"/>
  <c r="H11" i="7"/>
  <c r="G11" i="7"/>
  <c r="F11" i="7"/>
  <c r="E11" i="7"/>
  <c r="D11" i="7"/>
  <c r="C11" i="7"/>
  <c r="B11" i="7"/>
  <c r="K10" i="7"/>
  <c r="J10" i="7"/>
  <c r="I10" i="7"/>
  <c r="H10" i="7"/>
  <c r="G10" i="7"/>
  <c r="F10" i="7"/>
  <c r="E10" i="7"/>
  <c r="D10" i="7"/>
  <c r="C10" i="7"/>
  <c r="B10" i="7"/>
  <c r="K9" i="7"/>
  <c r="J9" i="7"/>
  <c r="I9" i="7"/>
  <c r="H9" i="7"/>
  <c r="G9" i="7"/>
  <c r="F9" i="7"/>
  <c r="E9" i="7"/>
  <c r="D9" i="7"/>
  <c r="C9" i="7"/>
  <c r="B9" i="7"/>
  <c r="K8" i="7"/>
  <c r="J8" i="7"/>
  <c r="I8" i="7"/>
  <c r="H8" i="7"/>
  <c r="G8" i="7"/>
  <c r="F8" i="7"/>
  <c r="E8" i="7"/>
  <c r="D8" i="7"/>
  <c r="C8" i="7"/>
  <c r="B8" i="7"/>
  <c r="K7" i="7"/>
  <c r="J7" i="7"/>
  <c r="I7" i="7"/>
  <c r="H7" i="7"/>
  <c r="G7" i="7"/>
  <c r="F7" i="7"/>
  <c r="E7" i="7"/>
  <c r="D7" i="7"/>
  <c r="C7" i="7"/>
  <c r="B7" i="7"/>
  <c r="K6" i="7"/>
  <c r="J6" i="7"/>
  <c r="I6" i="7"/>
  <c r="H6" i="7"/>
  <c r="G6" i="7"/>
  <c r="F6" i="7"/>
  <c r="E6" i="7"/>
  <c r="D6" i="7"/>
  <c r="C6" i="7"/>
  <c r="B6" i="7"/>
  <c r="K5" i="7"/>
  <c r="J5" i="7"/>
  <c r="I5" i="7"/>
  <c r="H5" i="7"/>
  <c r="G5" i="7"/>
  <c r="F5" i="7"/>
  <c r="E5" i="7"/>
  <c r="D5" i="7"/>
  <c r="C5" i="7"/>
  <c r="B5" i="7"/>
  <c r="K4" i="7"/>
  <c r="J4" i="7"/>
  <c r="I4" i="7"/>
  <c r="H4" i="7"/>
  <c r="G4" i="7"/>
  <c r="F4" i="7"/>
  <c r="E4" i="7"/>
  <c r="D4" i="7"/>
  <c r="C4" i="7"/>
  <c r="B4" i="7"/>
  <c r="K43" i="41" l="1"/>
  <c r="J43" i="41"/>
  <c r="I43" i="41"/>
  <c r="H43" i="41"/>
  <c r="G43" i="41"/>
  <c r="F43" i="41"/>
  <c r="E43" i="41"/>
  <c r="D43" i="41"/>
  <c r="C43" i="41"/>
  <c r="B43" i="41"/>
  <c r="K42" i="41"/>
  <c r="J42" i="41"/>
  <c r="I42" i="41"/>
  <c r="H42" i="41"/>
  <c r="G42" i="41"/>
  <c r="F42" i="41"/>
  <c r="E42" i="41"/>
  <c r="D42" i="41"/>
  <c r="C42" i="41"/>
  <c r="B42" i="41"/>
  <c r="K41" i="41"/>
  <c r="J41" i="41"/>
  <c r="I41" i="41"/>
  <c r="H41" i="41"/>
  <c r="G41" i="41"/>
  <c r="F41" i="41"/>
  <c r="E41" i="41"/>
  <c r="D41" i="41"/>
  <c r="C41" i="41"/>
  <c r="B41" i="41"/>
  <c r="K40" i="41"/>
  <c r="J40" i="41"/>
  <c r="I40" i="41"/>
  <c r="H40" i="41"/>
  <c r="G40" i="41"/>
  <c r="F40" i="41"/>
  <c r="E40" i="41"/>
  <c r="D40" i="41"/>
  <c r="C40" i="41"/>
  <c r="B40" i="41"/>
  <c r="K39" i="41"/>
  <c r="J39" i="41"/>
  <c r="I39" i="41"/>
  <c r="H39" i="41"/>
  <c r="G39" i="41"/>
  <c r="F39" i="41"/>
  <c r="E39" i="41"/>
  <c r="D39" i="41"/>
  <c r="C39" i="41"/>
  <c r="B39" i="41"/>
  <c r="K38" i="41"/>
  <c r="J38" i="41"/>
  <c r="I38" i="41"/>
  <c r="H38" i="41"/>
  <c r="G38" i="41"/>
  <c r="F38" i="41"/>
  <c r="E38" i="41"/>
  <c r="D38" i="41"/>
  <c r="C38" i="41"/>
  <c r="B38" i="41"/>
  <c r="K37" i="41"/>
  <c r="J37" i="41"/>
  <c r="I37" i="41"/>
  <c r="H37" i="41"/>
  <c r="G37" i="41"/>
  <c r="F37" i="41"/>
  <c r="E37" i="41"/>
  <c r="D37" i="41"/>
  <c r="C37" i="41"/>
  <c r="B37" i="41"/>
  <c r="K36" i="41"/>
  <c r="J36" i="41"/>
  <c r="I36" i="41"/>
  <c r="H36" i="41"/>
  <c r="G36" i="41"/>
  <c r="F36" i="41"/>
  <c r="E36" i="41"/>
  <c r="D36" i="41"/>
  <c r="C36" i="41"/>
  <c r="B36" i="41"/>
  <c r="K35" i="41"/>
  <c r="J35" i="41"/>
  <c r="I35" i="41"/>
  <c r="H35" i="41"/>
  <c r="G35" i="41"/>
  <c r="F35" i="41"/>
  <c r="E35" i="41"/>
  <c r="D35" i="41"/>
  <c r="C35" i="41"/>
  <c r="B35" i="41"/>
  <c r="K34" i="41"/>
  <c r="J34" i="41"/>
  <c r="I34" i="41"/>
  <c r="H34" i="41"/>
  <c r="G34" i="41"/>
  <c r="F34" i="41"/>
  <c r="E34" i="41"/>
  <c r="D34" i="41"/>
  <c r="C34" i="41"/>
  <c r="B34" i="41"/>
  <c r="K33" i="41"/>
  <c r="J33" i="41"/>
  <c r="I33" i="41"/>
  <c r="H33" i="41"/>
  <c r="G33" i="41"/>
  <c r="F33" i="41"/>
  <c r="E33" i="41"/>
  <c r="D33" i="41"/>
  <c r="C33" i="41"/>
  <c r="B33" i="41"/>
  <c r="K32" i="41"/>
  <c r="J32" i="41"/>
  <c r="I32" i="41"/>
  <c r="H32" i="41"/>
  <c r="G32" i="41"/>
  <c r="F32" i="41"/>
  <c r="E32" i="41"/>
  <c r="D32" i="41"/>
  <c r="C32" i="41"/>
  <c r="B32" i="41"/>
  <c r="K31" i="41"/>
  <c r="J31" i="41"/>
  <c r="I31" i="41"/>
  <c r="H31" i="41"/>
  <c r="G31" i="41"/>
  <c r="F31" i="41"/>
  <c r="E31" i="41"/>
  <c r="D31" i="41"/>
  <c r="C31" i="41"/>
  <c r="B31" i="41"/>
  <c r="K30" i="41"/>
  <c r="J30" i="41"/>
  <c r="I30" i="41"/>
  <c r="H30" i="41"/>
  <c r="G30" i="41"/>
  <c r="F30" i="41"/>
  <c r="E30" i="41"/>
  <c r="D30" i="41"/>
  <c r="C30" i="41"/>
  <c r="B30" i="41"/>
  <c r="K29" i="41"/>
  <c r="J29" i="41"/>
  <c r="I29" i="41"/>
  <c r="H29" i="41"/>
  <c r="G29" i="41"/>
  <c r="F29" i="41"/>
  <c r="E29" i="41"/>
  <c r="D29" i="41"/>
  <c r="C29" i="41"/>
  <c r="B29" i="41"/>
  <c r="K28" i="41"/>
  <c r="J28" i="41"/>
  <c r="I28" i="41"/>
  <c r="H28" i="41"/>
  <c r="G28" i="41"/>
  <c r="F28" i="41"/>
  <c r="E28" i="41"/>
  <c r="D28" i="41"/>
  <c r="C28" i="41"/>
  <c r="B28" i="41"/>
  <c r="K27" i="41"/>
  <c r="J27" i="41"/>
  <c r="I27" i="41"/>
  <c r="H27" i="41"/>
  <c r="G27" i="41"/>
  <c r="F27" i="41"/>
  <c r="E27" i="41"/>
  <c r="D27" i="41"/>
  <c r="C27" i="41"/>
  <c r="B27" i="41"/>
  <c r="K26" i="41"/>
  <c r="J26" i="41"/>
  <c r="I26" i="41"/>
  <c r="H26" i="41"/>
  <c r="G26" i="41"/>
  <c r="F26" i="41"/>
  <c r="E26" i="41"/>
  <c r="D26" i="41"/>
  <c r="C26" i="41"/>
  <c r="B26" i="41"/>
  <c r="K25" i="41"/>
  <c r="J25" i="41"/>
  <c r="I25" i="41"/>
  <c r="H25" i="41"/>
  <c r="G25" i="41"/>
  <c r="F25" i="41"/>
  <c r="E25" i="41"/>
  <c r="D25" i="41"/>
  <c r="C25" i="41"/>
  <c r="B25" i="41"/>
  <c r="K24" i="41"/>
  <c r="J24" i="41"/>
  <c r="I24" i="41"/>
  <c r="H24" i="41"/>
  <c r="G24" i="41"/>
  <c r="F24" i="41"/>
  <c r="E24" i="41"/>
  <c r="D24" i="41"/>
  <c r="C24" i="41"/>
  <c r="B24" i="41"/>
  <c r="K23" i="41"/>
  <c r="J23" i="41"/>
  <c r="I23" i="41"/>
  <c r="H23" i="41"/>
  <c r="G23" i="41"/>
  <c r="F23" i="41"/>
  <c r="E23" i="41"/>
  <c r="D23" i="41"/>
  <c r="C23" i="41"/>
  <c r="B23" i="41"/>
  <c r="K22" i="41"/>
  <c r="J22" i="41"/>
  <c r="I22" i="41"/>
  <c r="H22" i="41"/>
  <c r="G22" i="41"/>
  <c r="F22" i="41"/>
  <c r="E22" i="41"/>
  <c r="D22" i="41"/>
  <c r="C22" i="41"/>
  <c r="B22" i="41"/>
  <c r="K21" i="41"/>
  <c r="J21" i="41"/>
  <c r="I21" i="41"/>
  <c r="H21" i="41"/>
  <c r="G21" i="41"/>
  <c r="F21" i="41"/>
  <c r="E21" i="41"/>
  <c r="D21" i="41"/>
  <c r="C21" i="41"/>
  <c r="B21" i="41"/>
  <c r="K20" i="41"/>
  <c r="J20" i="41"/>
  <c r="I20" i="41"/>
  <c r="H20" i="41"/>
  <c r="G20" i="41"/>
  <c r="F20" i="41"/>
  <c r="E20" i="41"/>
  <c r="D20" i="41"/>
  <c r="C20" i="41"/>
  <c r="B20" i="41"/>
  <c r="K19" i="41"/>
  <c r="J19" i="41"/>
  <c r="I19" i="41"/>
  <c r="H19" i="41"/>
  <c r="G19" i="41"/>
  <c r="F19" i="41"/>
  <c r="E19" i="41"/>
  <c r="D19" i="41"/>
  <c r="C19" i="41"/>
  <c r="B19" i="41"/>
  <c r="K18" i="41"/>
  <c r="J18" i="41"/>
  <c r="I18" i="41"/>
  <c r="H18" i="41"/>
  <c r="G18" i="41"/>
  <c r="F18" i="41"/>
  <c r="E18" i="41"/>
  <c r="D18" i="41"/>
  <c r="C18" i="41"/>
  <c r="B18" i="41"/>
  <c r="K17" i="41"/>
  <c r="J17" i="41"/>
  <c r="I17" i="41"/>
  <c r="H17" i="41"/>
  <c r="G17" i="41"/>
  <c r="F17" i="41"/>
  <c r="E17" i="41"/>
  <c r="D17" i="41"/>
  <c r="C17" i="41"/>
  <c r="B17" i="41"/>
  <c r="K16" i="41"/>
  <c r="J16" i="41"/>
  <c r="I16" i="41"/>
  <c r="H16" i="41"/>
  <c r="G16" i="41"/>
  <c r="F16" i="41"/>
  <c r="E16" i="41"/>
  <c r="D16" i="41"/>
  <c r="C16" i="41"/>
  <c r="B16" i="41"/>
  <c r="K15" i="41"/>
  <c r="J15" i="41"/>
  <c r="I15" i="41"/>
  <c r="H15" i="41"/>
  <c r="G15" i="41"/>
  <c r="F15" i="41"/>
  <c r="E15" i="41"/>
  <c r="D15" i="41"/>
  <c r="C15" i="41"/>
  <c r="B15" i="41"/>
  <c r="K14" i="41"/>
  <c r="J14" i="41"/>
  <c r="I14" i="41"/>
  <c r="H14" i="41"/>
  <c r="G14" i="41"/>
  <c r="F14" i="41"/>
  <c r="E14" i="41"/>
  <c r="D14" i="41"/>
  <c r="C14" i="41"/>
  <c r="B14" i="41"/>
  <c r="K13" i="41"/>
  <c r="J13" i="41"/>
  <c r="I13" i="41"/>
  <c r="H13" i="41"/>
  <c r="G13" i="41"/>
  <c r="F13" i="41"/>
  <c r="E13" i="41"/>
  <c r="D13" i="41"/>
  <c r="C13" i="41"/>
  <c r="B13" i="41"/>
  <c r="K12" i="41"/>
  <c r="J12" i="41"/>
  <c r="I12" i="41"/>
  <c r="H12" i="41"/>
  <c r="G12" i="41"/>
  <c r="F12" i="41"/>
  <c r="E12" i="41"/>
  <c r="D12" i="41"/>
  <c r="C12" i="41"/>
  <c r="B12" i="41"/>
  <c r="K11" i="41"/>
  <c r="J11" i="41"/>
  <c r="I11" i="41"/>
  <c r="H11" i="41"/>
  <c r="G11" i="41"/>
  <c r="F11" i="41"/>
  <c r="E11" i="41"/>
  <c r="D11" i="41"/>
  <c r="C11" i="41"/>
  <c r="B11" i="41"/>
  <c r="K10" i="41"/>
  <c r="J10" i="41"/>
  <c r="I10" i="41"/>
  <c r="H10" i="41"/>
  <c r="G10" i="41"/>
  <c r="F10" i="41"/>
  <c r="E10" i="41"/>
  <c r="D10" i="41"/>
  <c r="C10" i="41"/>
  <c r="B10" i="41"/>
  <c r="K9" i="41"/>
  <c r="J9" i="41"/>
  <c r="I9" i="41"/>
  <c r="H9" i="41"/>
  <c r="G9" i="41"/>
  <c r="F9" i="41"/>
  <c r="E9" i="41"/>
  <c r="D9" i="41"/>
  <c r="C9" i="41"/>
  <c r="B9" i="41"/>
  <c r="K8" i="41"/>
  <c r="J8" i="41"/>
  <c r="I8" i="41"/>
  <c r="H8" i="41"/>
  <c r="G8" i="41"/>
  <c r="F8" i="41"/>
  <c r="E8" i="41"/>
  <c r="D8" i="41"/>
  <c r="C8" i="41"/>
  <c r="B8" i="41"/>
  <c r="K7" i="41"/>
  <c r="J7" i="41"/>
  <c r="I7" i="41"/>
  <c r="H7" i="41"/>
  <c r="G7" i="41"/>
  <c r="F7" i="41"/>
  <c r="E7" i="41"/>
  <c r="D7" i="41"/>
  <c r="C7" i="41"/>
  <c r="B7" i="41"/>
  <c r="K6" i="41"/>
  <c r="J6" i="41"/>
  <c r="I6" i="41"/>
  <c r="H6" i="41"/>
  <c r="G6" i="41"/>
  <c r="F6" i="41"/>
  <c r="E6" i="41"/>
  <c r="D6" i="41"/>
  <c r="C6" i="41"/>
  <c r="B6" i="41"/>
  <c r="K5" i="41"/>
  <c r="J5" i="41"/>
  <c r="I5" i="41"/>
  <c r="H5" i="41"/>
  <c r="G5" i="41"/>
  <c r="F5" i="41"/>
  <c r="E5" i="41"/>
  <c r="D5" i="41"/>
  <c r="C5" i="41"/>
  <c r="B5" i="41"/>
  <c r="K4" i="41"/>
  <c r="J4" i="41"/>
  <c r="I4" i="41"/>
  <c r="H4" i="41"/>
  <c r="G4" i="41"/>
  <c r="F4" i="41"/>
  <c r="E4" i="41"/>
  <c r="D4" i="41"/>
  <c r="C4" i="41"/>
  <c r="B4" i="41"/>
  <c r="B4" i="40"/>
  <c r="C4" i="40"/>
  <c r="D4" i="40"/>
  <c r="E4" i="40"/>
  <c r="F4" i="40"/>
  <c r="G4" i="40"/>
  <c r="H4" i="40"/>
  <c r="I4" i="40"/>
  <c r="J4" i="40"/>
  <c r="K4" i="40"/>
  <c r="B5" i="40"/>
  <c r="C5" i="40"/>
  <c r="D5" i="40"/>
  <c r="E5" i="40"/>
  <c r="F5" i="40"/>
  <c r="G5" i="40"/>
  <c r="H5" i="40"/>
  <c r="I5" i="40"/>
  <c r="J5" i="40"/>
  <c r="K5" i="40"/>
  <c r="B6" i="40"/>
  <c r="C6" i="40"/>
  <c r="D6" i="40"/>
  <c r="E6" i="40"/>
  <c r="F6" i="40"/>
  <c r="G6" i="40"/>
  <c r="H6" i="40"/>
  <c r="I6" i="40"/>
  <c r="J6" i="40"/>
  <c r="K6" i="40"/>
  <c r="B7" i="40"/>
  <c r="C7" i="40"/>
  <c r="D7" i="40"/>
  <c r="E7" i="40"/>
  <c r="F7" i="40"/>
  <c r="G7" i="40"/>
  <c r="H7" i="40"/>
  <c r="I7" i="40"/>
  <c r="J7" i="40"/>
  <c r="K7" i="40"/>
  <c r="B8" i="40"/>
  <c r="C8" i="40"/>
  <c r="D8" i="40"/>
  <c r="E8" i="40"/>
  <c r="F8" i="40"/>
  <c r="G8" i="40"/>
  <c r="H8" i="40"/>
  <c r="I8" i="40"/>
  <c r="J8" i="40"/>
  <c r="K8" i="40"/>
  <c r="B9" i="40"/>
  <c r="C9" i="40"/>
  <c r="D9" i="40"/>
  <c r="E9" i="40"/>
  <c r="F9" i="40"/>
  <c r="G9" i="40"/>
  <c r="H9" i="40"/>
  <c r="I9" i="40"/>
  <c r="J9" i="40"/>
  <c r="K9" i="40"/>
  <c r="B10" i="40"/>
  <c r="C10" i="40"/>
  <c r="D10" i="40"/>
  <c r="E10" i="40"/>
  <c r="F10" i="40"/>
  <c r="G10" i="40"/>
  <c r="H10" i="40"/>
  <c r="I10" i="40"/>
  <c r="J10" i="40"/>
  <c r="K10" i="40"/>
  <c r="B11" i="40"/>
  <c r="C11" i="40"/>
  <c r="D11" i="40"/>
  <c r="E11" i="40"/>
  <c r="F11" i="40"/>
  <c r="G11" i="40"/>
  <c r="H11" i="40"/>
  <c r="I11" i="40"/>
  <c r="J11" i="40"/>
  <c r="K11" i="40"/>
  <c r="B12" i="40"/>
  <c r="C12" i="40"/>
  <c r="D12" i="40"/>
  <c r="E12" i="40"/>
  <c r="F12" i="40"/>
  <c r="G12" i="40"/>
  <c r="H12" i="40"/>
  <c r="I12" i="40"/>
  <c r="J12" i="40"/>
  <c r="K12" i="40"/>
  <c r="B13" i="40"/>
  <c r="C13" i="40"/>
  <c r="D13" i="40"/>
  <c r="E13" i="40"/>
  <c r="F13" i="40"/>
  <c r="G13" i="40"/>
  <c r="H13" i="40"/>
  <c r="I13" i="40"/>
  <c r="J13" i="40"/>
  <c r="K13" i="40"/>
  <c r="B14" i="40"/>
  <c r="C14" i="40"/>
  <c r="D14" i="40"/>
  <c r="E14" i="40"/>
  <c r="F14" i="40"/>
  <c r="G14" i="40"/>
  <c r="H14" i="40"/>
  <c r="I14" i="40"/>
  <c r="J14" i="40"/>
  <c r="K14" i="40"/>
  <c r="B15" i="40"/>
  <c r="C15" i="40"/>
  <c r="D15" i="40"/>
  <c r="E15" i="40"/>
  <c r="F15" i="40"/>
  <c r="G15" i="40"/>
  <c r="H15" i="40"/>
  <c r="I15" i="40"/>
  <c r="J15" i="40"/>
  <c r="K15" i="40"/>
  <c r="B16" i="40"/>
  <c r="C16" i="40"/>
  <c r="D16" i="40"/>
  <c r="E16" i="40"/>
  <c r="F16" i="40"/>
  <c r="G16" i="40"/>
  <c r="H16" i="40"/>
  <c r="I16" i="40"/>
  <c r="J16" i="40"/>
  <c r="K16" i="40"/>
  <c r="B17" i="40"/>
  <c r="C17" i="40"/>
  <c r="D17" i="40"/>
  <c r="E17" i="40"/>
  <c r="F17" i="40"/>
  <c r="G17" i="40"/>
  <c r="H17" i="40"/>
  <c r="I17" i="40"/>
  <c r="J17" i="40"/>
  <c r="K17" i="40"/>
  <c r="B18" i="40"/>
  <c r="C18" i="40"/>
  <c r="D18" i="40"/>
  <c r="E18" i="40"/>
  <c r="F18" i="40"/>
  <c r="G18" i="40"/>
  <c r="H18" i="40"/>
  <c r="I18" i="40"/>
  <c r="J18" i="40"/>
  <c r="K18" i="40"/>
  <c r="B19" i="40"/>
  <c r="C19" i="40"/>
  <c r="D19" i="40"/>
  <c r="E19" i="40"/>
  <c r="F19" i="40"/>
  <c r="G19" i="40"/>
  <c r="H19" i="40"/>
  <c r="I19" i="40"/>
  <c r="J19" i="40"/>
  <c r="K19" i="40"/>
  <c r="B20" i="40"/>
  <c r="C20" i="40"/>
  <c r="D20" i="40"/>
  <c r="E20" i="40"/>
  <c r="F20" i="40"/>
  <c r="G20" i="40"/>
  <c r="H20" i="40"/>
  <c r="I20" i="40"/>
  <c r="J20" i="40"/>
  <c r="K20" i="40"/>
  <c r="B21" i="40"/>
  <c r="C21" i="40"/>
  <c r="D21" i="40"/>
  <c r="E21" i="40"/>
  <c r="F21" i="40"/>
  <c r="G21" i="40"/>
  <c r="H21" i="40"/>
  <c r="I21" i="40"/>
  <c r="J21" i="40"/>
  <c r="K21" i="40"/>
  <c r="B22" i="40"/>
  <c r="C22" i="40"/>
  <c r="D22" i="40"/>
  <c r="E22" i="40"/>
  <c r="F22" i="40"/>
  <c r="G22" i="40"/>
  <c r="H22" i="40"/>
  <c r="I22" i="40"/>
  <c r="J22" i="40"/>
  <c r="K22" i="40"/>
  <c r="B23" i="40"/>
  <c r="C23" i="40"/>
  <c r="D23" i="40"/>
  <c r="E23" i="40"/>
  <c r="F23" i="40"/>
  <c r="G23" i="40"/>
  <c r="H23" i="40"/>
  <c r="I23" i="40"/>
  <c r="J23" i="40"/>
  <c r="K23" i="40"/>
  <c r="B24" i="40"/>
  <c r="C24" i="40"/>
  <c r="D24" i="40"/>
  <c r="E24" i="40"/>
  <c r="F24" i="40"/>
  <c r="G24" i="40"/>
  <c r="H24" i="40"/>
  <c r="I24" i="40"/>
  <c r="J24" i="40"/>
  <c r="K24" i="40"/>
  <c r="B25" i="40"/>
  <c r="C25" i="40"/>
  <c r="D25" i="40"/>
  <c r="E25" i="40"/>
  <c r="F25" i="40"/>
  <c r="G25" i="40"/>
  <c r="H25" i="40"/>
  <c r="I25" i="40"/>
  <c r="J25" i="40"/>
  <c r="K25" i="40"/>
  <c r="B26" i="40"/>
  <c r="C26" i="40"/>
  <c r="D26" i="40"/>
  <c r="E26" i="40"/>
  <c r="F26" i="40"/>
  <c r="G26" i="40"/>
  <c r="H26" i="40"/>
  <c r="I26" i="40"/>
  <c r="J26" i="40"/>
  <c r="K26" i="40"/>
  <c r="B27" i="40"/>
  <c r="C27" i="40"/>
  <c r="D27" i="40"/>
  <c r="E27" i="40"/>
  <c r="F27" i="40"/>
  <c r="G27" i="40"/>
  <c r="H27" i="40"/>
  <c r="I27" i="40"/>
  <c r="J27" i="40"/>
  <c r="K27" i="40"/>
  <c r="B28" i="40"/>
  <c r="C28" i="40"/>
  <c r="D28" i="40"/>
  <c r="E28" i="40"/>
  <c r="F28" i="40"/>
  <c r="G28" i="40"/>
  <c r="H28" i="40"/>
  <c r="I28" i="40"/>
  <c r="J28" i="40"/>
  <c r="K28" i="40"/>
  <c r="B29" i="40"/>
  <c r="C29" i="40"/>
  <c r="D29" i="40"/>
  <c r="E29" i="40"/>
  <c r="F29" i="40"/>
  <c r="G29" i="40"/>
  <c r="H29" i="40"/>
  <c r="I29" i="40"/>
  <c r="J29" i="40"/>
  <c r="K29" i="40"/>
  <c r="B30" i="40"/>
  <c r="C30" i="40"/>
  <c r="D30" i="40"/>
  <c r="E30" i="40"/>
  <c r="F30" i="40"/>
  <c r="G30" i="40"/>
  <c r="H30" i="40"/>
  <c r="I30" i="40"/>
  <c r="J30" i="40"/>
  <c r="K30" i="40"/>
  <c r="B31" i="40"/>
  <c r="C31" i="40"/>
  <c r="D31" i="40"/>
  <c r="E31" i="40"/>
  <c r="F31" i="40"/>
  <c r="G31" i="40"/>
  <c r="H31" i="40"/>
  <c r="I31" i="40"/>
  <c r="J31" i="40"/>
  <c r="K31" i="40"/>
  <c r="B32" i="40"/>
  <c r="C32" i="40"/>
  <c r="D32" i="40"/>
  <c r="E32" i="40"/>
  <c r="F32" i="40"/>
  <c r="G32" i="40"/>
  <c r="H32" i="40"/>
  <c r="I32" i="40"/>
  <c r="J32" i="40"/>
  <c r="K32" i="40"/>
  <c r="B33" i="40"/>
  <c r="C33" i="40"/>
  <c r="D33" i="40"/>
  <c r="E33" i="40"/>
  <c r="F33" i="40"/>
  <c r="G33" i="40"/>
  <c r="H33" i="40"/>
  <c r="I33" i="40"/>
  <c r="J33" i="40"/>
  <c r="K33" i="40"/>
  <c r="B34" i="40"/>
  <c r="C34" i="40"/>
  <c r="D34" i="40"/>
  <c r="E34" i="40"/>
  <c r="F34" i="40"/>
  <c r="G34" i="40"/>
  <c r="H34" i="40"/>
  <c r="I34" i="40"/>
  <c r="J34" i="40"/>
  <c r="K34" i="40"/>
  <c r="B35" i="40"/>
  <c r="C35" i="40"/>
  <c r="D35" i="40"/>
  <c r="E35" i="40"/>
  <c r="F35" i="40"/>
  <c r="G35" i="40"/>
  <c r="H35" i="40"/>
  <c r="I35" i="40"/>
  <c r="J35" i="40"/>
  <c r="K35" i="40"/>
  <c r="B36" i="40"/>
  <c r="C36" i="40"/>
  <c r="D36" i="40"/>
  <c r="E36" i="40"/>
  <c r="F36" i="40"/>
  <c r="G36" i="40"/>
  <c r="H36" i="40"/>
  <c r="I36" i="40"/>
  <c r="J36" i="40"/>
  <c r="K36" i="40"/>
  <c r="B37" i="40"/>
  <c r="C37" i="40"/>
  <c r="D37" i="40"/>
  <c r="E37" i="40"/>
  <c r="F37" i="40"/>
  <c r="G37" i="40"/>
  <c r="H37" i="40"/>
  <c r="I37" i="40"/>
  <c r="J37" i="40"/>
  <c r="K37" i="40"/>
  <c r="B38" i="40"/>
  <c r="C38" i="40"/>
  <c r="D38" i="40"/>
  <c r="E38" i="40"/>
  <c r="F38" i="40"/>
  <c r="G38" i="40"/>
  <c r="H38" i="40"/>
  <c r="I38" i="40"/>
  <c r="J38" i="40"/>
  <c r="K38" i="40"/>
  <c r="B39" i="40"/>
  <c r="C39" i="40"/>
  <c r="D39" i="40"/>
  <c r="E39" i="40"/>
  <c r="F39" i="40"/>
  <c r="G39" i="40"/>
  <c r="H39" i="40"/>
  <c r="I39" i="40"/>
  <c r="J39" i="40"/>
  <c r="K39" i="40"/>
  <c r="B40" i="40"/>
  <c r="C40" i="40"/>
  <c r="D40" i="40"/>
  <c r="E40" i="40"/>
  <c r="F40" i="40"/>
  <c r="G40" i="40"/>
  <c r="H40" i="40"/>
  <c r="I40" i="40"/>
  <c r="J40" i="40"/>
  <c r="K40" i="40"/>
  <c r="B41" i="40"/>
  <c r="C41" i="40"/>
  <c r="D41" i="40"/>
  <c r="E41" i="40"/>
  <c r="F41" i="40"/>
  <c r="G41" i="40"/>
  <c r="H41" i="40"/>
  <c r="I41" i="40"/>
  <c r="J41" i="40"/>
  <c r="K41" i="40"/>
  <c r="B42" i="40"/>
  <c r="C42" i="40"/>
  <c r="D42" i="40"/>
  <c r="E42" i="40"/>
  <c r="F42" i="40"/>
  <c r="G42" i="40"/>
  <c r="H42" i="40"/>
  <c r="I42" i="40"/>
  <c r="J42" i="40"/>
  <c r="K42" i="40"/>
  <c r="B43" i="40"/>
  <c r="C43" i="40"/>
  <c r="D43" i="40"/>
  <c r="E43" i="40"/>
  <c r="F43" i="40"/>
  <c r="G43" i="40"/>
  <c r="H43" i="40"/>
  <c r="I43" i="40"/>
  <c r="J43" i="40"/>
  <c r="K43" i="40"/>
  <c r="C3" i="41" l="1"/>
  <c r="D3" i="41"/>
  <c r="E3" i="41"/>
  <c r="F3" i="41"/>
  <c r="G3" i="41"/>
  <c r="H3" i="41"/>
  <c r="I3" i="41"/>
  <c r="J3" i="41"/>
  <c r="K3" i="41"/>
  <c r="B3" i="41"/>
  <c r="C3" i="40"/>
  <c r="D3" i="40"/>
  <c r="E3" i="40"/>
  <c r="F3" i="40"/>
  <c r="G3" i="40"/>
  <c r="H3" i="40"/>
  <c r="I3" i="40"/>
  <c r="J3" i="40"/>
  <c r="K3" i="40"/>
  <c r="B3" i="40"/>
  <c r="N44" i="13" l="1"/>
  <c r="M44" i="13"/>
  <c r="N43" i="13"/>
  <c r="M43" i="13"/>
  <c r="N42" i="13"/>
  <c r="M42" i="13"/>
  <c r="N41" i="13"/>
  <c r="M41" i="13"/>
  <c r="N40" i="13"/>
  <c r="M40" i="13"/>
  <c r="N39" i="13"/>
  <c r="M39" i="13"/>
  <c r="N38" i="13"/>
  <c r="M38" i="13"/>
  <c r="N37" i="13"/>
  <c r="M37" i="13"/>
  <c r="N36" i="13"/>
  <c r="M36" i="13"/>
  <c r="N35" i="13"/>
  <c r="M35" i="13"/>
  <c r="N34" i="13"/>
  <c r="M34" i="13"/>
  <c r="N33" i="13"/>
  <c r="M33" i="13"/>
  <c r="N32" i="13"/>
  <c r="M32" i="13"/>
  <c r="N31" i="13"/>
  <c r="M31" i="13"/>
  <c r="N30" i="13"/>
  <c r="M30" i="13"/>
  <c r="N29" i="13"/>
  <c r="M29" i="13"/>
  <c r="N28" i="13"/>
  <c r="M28" i="13"/>
  <c r="N27" i="13"/>
  <c r="M27" i="13"/>
  <c r="N26" i="13"/>
  <c r="M26" i="13"/>
  <c r="N25" i="13"/>
  <c r="M25" i="13"/>
  <c r="N24" i="13"/>
  <c r="M24" i="13"/>
  <c r="N23" i="13"/>
  <c r="M23" i="13"/>
  <c r="N22" i="13"/>
  <c r="M22" i="13"/>
  <c r="N21" i="13"/>
  <c r="M21" i="13"/>
  <c r="N20" i="13"/>
  <c r="M20" i="13"/>
  <c r="N19" i="13"/>
  <c r="M19" i="13"/>
  <c r="N18" i="13"/>
  <c r="M18" i="13"/>
  <c r="N17" i="13"/>
  <c r="M17" i="13"/>
  <c r="N16" i="13"/>
  <c r="M16" i="13"/>
  <c r="N15" i="13"/>
  <c r="M15" i="13"/>
  <c r="N14" i="13"/>
  <c r="M14" i="13"/>
  <c r="N13" i="13"/>
  <c r="M13" i="13"/>
  <c r="N12" i="13"/>
  <c r="M12" i="13"/>
  <c r="N11" i="13"/>
  <c r="M11" i="13"/>
  <c r="N10" i="13"/>
  <c r="M10" i="13"/>
  <c r="N9" i="13"/>
  <c r="M9" i="13"/>
  <c r="N8" i="13"/>
  <c r="M8" i="13"/>
  <c r="N7" i="13"/>
  <c r="M7" i="13"/>
  <c r="N6" i="13"/>
  <c r="M6" i="13"/>
  <c r="N5" i="13"/>
  <c r="M5" i="13"/>
  <c r="N4" i="13"/>
  <c r="M4" i="13"/>
  <c r="N44" i="12"/>
  <c r="M44" i="12"/>
  <c r="N43" i="12"/>
  <c r="M43" i="12"/>
  <c r="N42" i="12"/>
  <c r="M42" i="12"/>
  <c r="N41" i="12"/>
  <c r="M41" i="12"/>
  <c r="N40" i="12"/>
  <c r="M40" i="12"/>
  <c r="N39" i="12"/>
  <c r="M39" i="12"/>
  <c r="N38" i="12"/>
  <c r="M38" i="12"/>
  <c r="N37" i="12"/>
  <c r="M37" i="12"/>
  <c r="N36" i="12"/>
  <c r="M36" i="12"/>
  <c r="N35" i="12"/>
  <c r="M35" i="12"/>
  <c r="N34" i="12"/>
  <c r="M34" i="12"/>
  <c r="N33" i="12"/>
  <c r="M33" i="12"/>
  <c r="N32" i="12"/>
  <c r="M32" i="12"/>
  <c r="N31" i="12"/>
  <c r="M31" i="12"/>
  <c r="N30" i="12"/>
  <c r="M30" i="12"/>
  <c r="N29" i="12"/>
  <c r="M29" i="12"/>
  <c r="N28" i="12"/>
  <c r="M28" i="12"/>
  <c r="N27" i="12"/>
  <c r="M27" i="12"/>
  <c r="N26" i="12"/>
  <c r="M26" i="12"/>
  <c r="N25" i="12"/>
  <c r="M25" i="12"/>
  <c r="N24" i="12"/>
  <c r="M24" i="12"/>
  <c r="N23" i="12"/>
  <c r="M23" i="12"/>
  <c r="N22" i="12"/>
  <c r="M22" i="12"/>
  <c r="N21" i="12"/>
  <c r="M21" i="12"/>
  <c r="N20" i="12"/>
  <c r="M20" i="12"/>
  <c r="N19" i="12"/>
  <c r="M19" i="12"/>
  <c r="N18" i="12"/>
  <c r="M18" i="12"/>
  <c r="N17" i="12"/>
  <c r="M17" i="12"/>
  <c r="N16" i="12"/>
  <c r="M16" i="12"/>
  <c r="N15" i="12"/>
  <c r="M15" i="12"/>
  <c r="N14" i="12"/>
  <c r="M14" i="12"/>
  <c r="N13" i="12"/>
  <c r="M13" i="12"/>
  <c r="N12" i="12"/>
  <c r="M12" i="12"/>
  <c r="N11" i="12"/>
  <c r="M11" i="12"/>
  <c r="N10" i="12"/>
  <c r="M10" i="12"/>
  <c r="N9" i="12"/>
  <c r="M9" i="12"/>
  <c r="N8" i="12"/>
  <c r="M8" i="12"/>
  <c r="N7" i="12"/>
  <c r="M7" i="12"/>
  <c r="N6" i="12"/>
  <c r="M6" i="12"/>
  <c r="N5" i="12"/>
  <c r="M5" i="12"/>
  <c r="N4" i="12"/>
  <c r="M4" i="12"/>
  <c r="N44" i="11"/>
  <c r="M44" i="11"/>
  <c r="N43" i="11"/>
  <c r="M43" i="11"/>
  <c r="N42" i="11"/>
  <c r="M42" i="11"/>
  <c r="N41" i="11"/>
  <c r="M41" i="11"/>
  <c r="N40" i="11"/>
  <c r="M40" i="11"/>
  <c r="N39" i="11"/>
  <c r="M39" i="11"/>
  <c r="N38" i="11"/>
  <c r="M38" i="11"/>
  <c r="N37" i="11"/>
  <c r="M37" i="11"/>
  <c r="N36" i="11"/>
  <c r="M36" i="11"/>
  <c r="N35" i="11"/>
  <c r="M35" i="11"/>
  <c r="N34" i="11"/>
  <c r="M34" i="11"/>
  <c r="N33" i="11"/>
  <c r="M33" i="11"/>
  <c r="N32" i="11"/>
  <c r="M32" i="11"/>
  <c r="N31" i="11"/>
  <c r="M31" i="11"/>
  <c r="N30" i="11"/>
  <c r="M30" i="11"/>
  <c r="N29" i="11"/>
  <c r="M29" i="11"/>
  <c r="N28" i="11"/>
  <c r="M28" i="11"/>
  <c r="N27" i="11"/>
  <c r="M27" i="11"/>
  <c r="N26" i="11"/>
  <c r="M26" i="11"/>
  <c r="N25" i="11"/>
  <c r="M25" i="11"/>
  <c r="N24" i="11"/>
  <c r="M24" i="11"/>
  <c r="N23" i="11"/>
  <c r="M23" i="11"/>
  <c r="N22" i="11"/>
  <c r="M22" i="11"/>
  <c r="N21" i="11"/>
  <c r="M21" i="11"/>
  <c r="N20" i="11"/>
  <c r="M20" i="11"/>
  <c r="N19" i="11"/>
  <c r="M19" i="11"/>
  <c r="N18" i="11"/>
  <c r="M18" i="11"/>
  <c r="N17" i="11"/>
  <c r="M17" i="11"/>
  <c r="N16" i="11"/>
  <c r="M16" i="11"/>
  <c r="N15" i="11"/>
  <c r="M15" i="11"/>
  <c r="N14" i="11"/>
  <c r="M14" i="11"/>
  <c r="N13" i="11"/>
  <c r="M13" i="11"/>
  <c r="N12" i="11"/>
  <c r="M12" i="11"/>
  <c r="N11" i="11"/>
  <c r="M11" i="11"/>
  <c r="N10" i="11"/>
  <c r="M10" i="11"/>
  <c r="N9" i="11"/>
  <c r="M9" i="11"/>
  <c r="N8" i="11"/>
  <c r="M8" i="11"/>
  <c r="N7" i="11"/>
  <c r="M7" i="11"/>
  <c r="N6" i="11"/>
  <c r="M6" i="11"/>
  <c r="N5" i="11"/>
  <c r="M5" i="11"/>
  <c r="N4" i="11"/>
  <c r="M4" i="11"/>
  <c r="N44" i="6"/>
  <c r="M44" i="6"/>
  <c r="N43" i="6"/>
  <c r="M43" i="6"/>
  <c r="N42" i="6"/>
  <c r="M42" i="6"/>
  <c r="N41" i="6"/>
  <c r="M41" i="6"/>
  <c r="N40" i="6"/>
  <c r="M40" i="6"/>
  <c r="N39" i="6"/>
  <c r="M39" i="6"/>
  <c r="N38" i="6"/>
  <c r="M38" i="6"/>
  <c r="N37" i="6"/>
  <c r="M37" i="6"/>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N9" i="6"/>
  <c r="M9" i="6"/>
  <c r="N8" i="6"/>
  <c r="M8" i="6"/>
  <c r="N7" i="6"/>
  <c r="M7" i="6"/>
  <c r="N6" i="6"/>
  <c r="M6" i="6"/>
  <c r="N5" i="6"/>
  <c r="M5" i="6"/>
  <c r="N4" i="6"/>
  <c r="M4" i="6"/>
  <c r="N4" i="5"/>
  <c r="M4" i="5"/>
  <c r="N44" i="5"/>
  <c r="M44" i="5"/>
  <c r="N43" i="5"/>
  <c r="M43" i="5"/>
  <c r="N42" i="5"/>
  <c r="M42" i="5"/>
  <c r="N41" i="5"/>
  <c r="M41" i="5"/>
  <c r="N40" i="5"/>
  <c r="M40" i="5"/>
  <c r="N39" i="5"/>
  <c r="M39" i="5"/>
  <c r="N38" i="5"/>
  <c r="M38" i="5"/>
  <c r="N37" i="5"/>
  <c r="M37" i="5"/>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6" i="5"/>
  <c r="M6" i="5"/>
  <c r="N5" i="5"/>
  <c r="M5" i="5"/>
  <c r="M5" i="2"/>
  <c r="N5" i="2"/>
  <c r="M6" i="2"/>
  <c r="N6" i="2"/>
  <c r="M7" i="2"/>
  <c r="N7" i="2"/>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N4" i="2"/>
  <c r="M4" i="2"/>
  <c r="X49" i="22" l="1"/>
  <c r="C49" i="22"/>
  <c r="B49" i="22"/>
  <c r="X48" i="22"/>
  <c r="C48" i="22"/>
  <c r="B48" i="22"/>
  <c r="X47" i="22"/>
  <c r="B47" i="22" s="1"/>
  <c r="X46" i="22"/>
  <c r="B46" i="22" s="1"/>
  <c r="C46" i="22"/>
  <c r="X45" i="22"/>
  <c r="C45" i="22"/>
  <c r="B45" i="22"/>
  <c r="X44" i="22"/>
  <c r="C44" i="22"/>
  <c r="B44" i="22"/>
  <c r="X43" i="22"/>
  <c r="B43" i="22" s="1"/>
  <c r="X42" i="22"/>
  <c r="B42" i="22" s="1"/>
  <c r="C42" i="22"/>
  <c r="X41" i="22"/>
  <c r="C41" i="22"/>
  <c r="B41" i="22"/>
  <c r="X40" i="22"/>
  <c r="C40" i="22"/>
  <c r="B40" i="22"/>
  <c r="X39" i="22"/>
  <c r="B39" i="22" s="1"/>
  <c r="X38" i="22"/>
  <c r="B38" i="22" s="1"/>
  <c r="C38" i="22"/>
  <c r="X37" i="22"/>
  <c r="C37" i="22"/>
  <c r="B37" i="22"/>
  <c r="X36" i="22"/>
  <c r="C36" i="22"/>
  <c r="B36" i="22"/>
  <c r="X35" i="22"/>
  <c r="B35" i="22" s="1"/>
  <c r="X34" i="22"/>
  <c r="B34" i="22" s="1"/>
  <c r="C34" i="22"/>
  <c r="X33" i="22"/>
  <c r="C33" i="22"/>
  <c r="B33" i="22"/>
  <c r="X32" i="22"/>
  <c r="C32" i="22"/>
  <c r="B32" i="22"/>
  <c r="X31" i="22"/>
  <c r="C31" i="22" s="1"/>
  <c r="X30" i="22"/>
  <c r="B30" i="22" s="1"/>
  <c r="C30" i="22"/>
  <c r="X29" i="22"/>
  <c r="C29" i="22"/>
  <c r="B29" i="22"/>
  <c r="X28" i="22"/>
  <c r="C28" i="22"/>
  <c r="B28" i="22"/>
  <c r="X27" i="22"/>
  <c r="C27" i="22" s="1"/>
  <c r="X26" i="22"/>
  <c r="B26" i="22" s="1"/>
  <c r="C26" i="22"/>
  <c r="X25" i="22"/>
  <c r="C25" i="22"/>
  <c r="B25" i="22"/>
  <c r="X24" i="22"/>
  <c r="C24" i="22"/>
  <c r="B24" i="22"/>
  <c r="X23" i="22"/>
  <c r="C23" i="22" s="1"/>
  <c r="X22" i="22"/>
  <c r="B22" i="22" s="1"/>
  <c r="C22" i="22"/>
  <c r="X21" i="22"/>
  <c r="C21" i="22"/>
  <c r="B21" i="22"/>
  <c r="X20" i="22"/>
  <c r="C20" i="22"/>
  <c r="B20" i="22"/>
  <c r="X19" i="22"/>
  <c r="C19" i="22" s="1"/>
  <c r="X18" i="22"/>
  <c r="B18" i="22" s="1"/>
  <c r="C18" i="22"/>
  <c r="X17" i="22"/>
  <c r="C17" i="22"/>
  <c r="B17" i="22"/>
  <c r="X16" i="22"/>
  <c r="C16" i="22"/>
  <c r="B16" i="22"/>
  <c r="X15" i="22"/>
  <c r="C15" i="22" s="1"/>
  <c r="X14" i="22"/>
  <c r="B14" i="22" s="1"/>
  <c r="C14" i="22"/>
  <c r="X13" i="22"/>
  <c r="C13" i="22"/>
  <c r="B13" i="22"/>
  <c r="X12" i="22"/>
  <c r="C12" i="22"/>
  <c r="B12" i="22"/>
  <c r="X11" i="22"/>
  <c r="C11" i="22" s="1"/>
  <c r="X10" i="22"/>
  <c r="B10" i="22" s="1"/>
  <c r="C10" i="22"/>
  <c r="X9" i="22"/>
  <c r="C9" i="22"/>
  <c r="B9" i="22"/>
  <c r="X49" i="21"/>
  <c r="C49" i="21"/>
  <c r="B49" i="21"/>
  <c r="X48" i="21"/>
  <c r="C48" i="21" s="1"/>
  <c r="B48" i="21"/>
  <c r="X47" i="21"/>
  <c r="B47" i="21" s="1"/>
  <c r="X46" i="21"/>
  <c r="B46" i="21" s="1"/>
  <c r="C46" i="21"/>
  <c r="X45" i="21"/>
  <c r="C45" i="21"/>
  <c r="B45" i="21"/>
  <c r="X44" i="21"/>
  <c r="C44" i="21" s="1"/>
  <c r="B44" i="21"/>
  <c r="X43" i="21"/>
  <c r="B43" i="21" s="1"/>
  <c r="X42" i="21"/>
  <c r="B42" i="21" s="1"/>
  <c r="C42" i="21"/>
  <c r="X41" i="21"/>
  <c r="C41" i="21"/>
  <c r="B41" i="21"/>
  <c r="X40" i="21"/>
  <c r="C40" i="21" s="1"/>
  <c r="B40" i="21"/>
  <c r="X39" i="21"/>
  <c r="B39" i="21" s="1"/>
  <c r="X38" i="21"/>
  <c r="B38" i="21" s="1"/>
  <c r="C38" i="21"/>
  <c r="X37" i="21"/>
  <c r="C37" i="21"/>
  <c r="B37" i="21"/>
  <c r="X36" i="21"/>
  <c r="C36" i="21" s="1"/>
  <c r="B36" i="21"/>
  <c r="X35" i="21"/>
  <c r="B35" i="21" s="1"/>
  <c r="X34" i="21"/>
  <c r="B34" i="21" s="1"/>
  <c r="C34" i="21"/>
  <c r="X33" i="21"/>
  <c r="C33" i="21"/>
  <c r="B33" i="21"/>
  <c r="X32" i="21"/>
  <c r="C32" i="21" s="1"/>
  <c r="B32" i="21"/>
  <c r="X31" i="21"/>
  <c r="B31" i="21" s="1"/>
  <c r="X30" i="21"/>
  <c r="B30" i="21" s="1"/>
  <c r="C30" i="21"/>
  <c r="X29" i="21"/>
  <c r="C29" i="21"/>
  <c r="B29" i="21"/>
  <c r="X28" i="21"/>
  <c r="C28" i="21" s="1"/>
  <c r="B28" i="21"/>
  <c r="X27" i="21"/>
  <c r="B27" i="21" s="1"/>
  <c r="X26" i="21"/>
  <c r="B26" i="21" s="1"/>
  <c r="C26" i="21"/>
  <c r="X25" i="21"/>
  <c r="C25" i="21"/>
  <c r="B25" i="21"/>
  <c r="X24" i="21"/>
  <c r="C24" i="21" s="1"/>
  <c r="B24" i="21"/>
  <c r="X23" i="21"/>
  <c r="B23" i="21" s="1"/>
  <c r="X22" i="21"/>
  <c r="B22" i="21" s="1"/>
  <c r="C22" i="21"/>
  <c r="X21" i="21"/>
  <c r="C21" i="21"/>
  <c r="B21" i="21"/>
  <c r="X20" i="21"/>
  <c r="C20" i="21" s="1"/>
  <c r="B20" i="21"/>
  <c r="X19" i="21"/>
  <c r="B19" i="21" s="1"/>
  <c r="X18" i="21"/>
  <c r="B18" i="21" s="1"/>
  <c r="C18" i="21"/>
  <c r="X17" i="21"/>
  <c r="C17" i="21"/>
  <c r="B17" i="21"/>
  <c r="X16" i="21"/>
  <c r="C16" i="21" s="1"/>
  <c r="X15" i="21"/>
  <c r="B15" i="21" s="1"/>
  <c r="X14" i="21"/>
  <c r="C14" i="21"/>
  <c r="B14" i="21"/>
  <c r="X13" i="21"/>
  <c r="C13" i="21"/>
  <c r="B13" i="21"/>
  <c r="X12" i="21"/>
  <c r="C12" i="21" s="1"/>
  <c r="X11" i="21"/>
  <c r="B11" i="21" s="1"/>
  <c r="X10" i="21"/>
  <c r="C10" i="21"/>
  <c r="B10" i="21"/>
  <c r="X9" i="21"/>
  <c r="C9" i="21"/>
  <c r="B9" i="21"/>
  <c r="J17" i="18"/>
  <c r="I17" i="18"/>
  <c r="H17" i="18"/>
  <c r="G17" i="18"/>
  <c r="F17" i="18"/>
  <c r="E17" i="18"/>
  <c r="D17" i="18"/>
  <c r="C17" i="18"/>
  <c r="B17" i="18"/>
  <c r="J16" i="18"/>
  <c r="I16" i="18"/>
  <c r="H16" i="18"/>
  <c r="G16" i="18"/>
  <c r="F16" i="18"/>
  <c r="E16" i="18"/>
  <c r="D16" i="18"/>
  <c r="C16" i="18"/>
  <c r="B16" i="18"/>
  <c r="J15" i="18"/>
  <c r="I15" i="18"/>
  <c r="H15" i="18"/>
  <c r="G15" i="18"/>
  <c r="F15" i="18"/>
  <c r="E15" i="18"/>
  <c r="D15" i="18"/>
  <c r="C15" i="18"/>
  <c r="B15" i="18"/>
  <c r="J14" i="18"/>
  <c r="I14" i="18"/>
  <c r="H14" i="18"/>
  <c r="G14" i="18"/>
  <c r="F14" i="18"/>
  <c r="E14" i="18"/>
  <c r="D14" i="18"/>
  <c r="C14" i="18"/>
  <c r="B14" i="18"/>
  <c r="J13" i="18"/>
  <c r="I13" i="18"/>
  <c r="H13" i="18"/>
  <c r="G13" i="18"/>
  <c r="F13" i="18"/>
  <c r="E13" i="18"/>
  <c r="D13" i="18"/>
  <c r="C13" i="18"/>
  <c r="B13" i="18"/>
  <c r="J12" i="18"/>
  <c r="I12" i="18"/>
  <c r="H12" i="18"/>
  <c r="G12" i="18"/>
  <c r="F12" i="18"/>
  <c r="E12" i="18"/>
  <c r="D12" i="18"/>
  <c r="C12" i="18"/>
  <c r="B12" i="18"/>
  <c r="J11" i="18"/>
  <c r="I11" i="18"/>
  <c r="H11" i="18"/>
  <c r="G11" i="18"/>
  <c r="F11" i="18"/>
  <c r="E11" i="18"/>
  <c r="D11" i="18"/>
  <c r="C11" i="18"/>
  <c r="B11" i="18"/>
  <c r="J10" i="18"/>
  <c r="I10" i="18"/>
  <c r="H10" i="18"/>
  <c r="G10" i="18"/>
  <c r="F10" i="18"/>
  <c r="E10" i="18"/>
  <c r="D10" i="18"/>
  <c r="C10" i="18"/>
  <c r="B10" i="18"/>
  <c r="J9" i="18"/>
  <c r="I9" i="18"/>
  <c r="H9" i="18"/>
  <c r="G9" i="18"/>
  <c r="F9" i="18"/>
  <c r="E9" i="18"/>
  <c r="D9" i="18"/>
  <c r="C9" i="18"/>
  <c r="B9" i="18"/>
  <c r="J8" i="18"/>
  <c r="I8" i="18"/>
  <c r="H8" i="18"/>
  <c r="G8" i="18"/>
  <c r="F8" i="18"/>
  <c r="E8" i="18"/>
  <c r="D8" i="18"/>
  <c r="C8" i="18"/>
  <c r="B8" i="18"/>
  <c r="J7" i="18"/>
  <c r="I7" i="18"/>
  <c r="H7" i="18"/>
  <c r="G7" i="18"/>
  <c r="F7" i="18"/>
  <c r="E7" i="18"/>
  <c r="D7" i="18"/>
  <c r="C7" i="18"/>
  <c r="B7" i="18"/>
  <c r="J6" i="18"/>
  <c r="I6" i="18"/>
  <c r="H6" i="18"/>
  <c r="G6" i="18"/>
  <c r="F6" i="18"/>
  <c r="E6" i="18"/>
  <c r="D6" i="18"/>
  <c r="C6" i="18"/>
  <c r="B6" i="18"/>
  <c r="J5" i="18"/>
  <c r="I5" i="18"/>
  <c r="H5" i="18"/>
  <c r="G5" i="18"/>
  <c r="F5" i="18"/>
  <c r="E5" i="18"/>
  <c r="D5" i="18"/>
  <c r="C5" i="18"/>
  <c r="B5" i="18"/>
  <c r="J4" i="18"/>
  <c r="I4" i="18"/>
  <c r="H4" i="18"/>
  <c r="G4" i="18"/>
  <c r="F4" i="18"/>
  <c r="E4" i="18"/>
  <c r="D4" i="18"/>
  <c r="C4" i="18"/>
  <c r="B4" i="18"/>
  <c r="L8" i="18" l="1"/>
  <c r="M12" i="18"/>
  <c r="L16" i="18"/>
  <c r="M15" i="18"/>
  <c r="M7" i="18"/>
  <c r="M11" i="18"/>
  <c r="M4" i="18"/>
  <c r="M8" i="18"/>
  <c r="L12" i="18"/>
  <c r="L6" i="18"/>
  <c r="M6" i="18"/>
  <c r="L10" i="18"/>
  <c r="M10" i="18"/>
  <c r="L14" i="18"/>
  <c r="M14" i="18"/>
  <c r="L7" i="18"/>
  <c r="L11" i="18"/>
  <c r="L15" i="18"/>
  <c r="L4" i="18"/>
  <c r="M16" i="18"/>
  <c r="L5" i="18"/>
  <c r="M5" i="18"/>
  <c r="L9" i="18"/>
  <c r="M9" i="18"/>
  <c r="L13" i="18"/>
  <c r="M13" i="18"/>
  <c r="L17" i="18"/>
  <c r="M17" i="18"/>
  <c r="B11" i="22"/>
  <c r="B15" i="22"/>
  <c r="B19" i="22"/>
  <c r="B23" i="22"/>
  <c r="B27" i="22"/>
  <c r="B31" i="22"/>
  <c r="C35" i="22"/>
  <c r="C39" i="22"/>
  <c r="C43" i="22"/>
  <c r="C47" i="22"/>
  <c r="C11" i="21"/>
  <c r="C15" i="21"/>
  <c r="C19" i="21"/>
  <c r="C23" i="21"/>
  <c r="C27" i="21"/>
  <c r="C31" i="21"/>
  <c r="C35" i="21"/>
  <c r="C39" i="21"/>
  <c r="C43" i="21"/>
  <c r="C47" i="21"/>
  <c r="B12" i="21"/>
  <c r="B16" i="21"/>
  <c r="C3" i="7" l="1"/>
  <c r="D3" i="7"/>
  <c r="E3" i="7"/>
  <c r="F3" i="7"/>
  <c r="G3" i="7"/>
  <c r="H3" i="7"/>
  <c r="I3" i="7"/>
  <c r="J3" i="7"/>
  <c r="K3" i="7"/>
  <c r="B3" i="7"/>
  <c r="T89" i="1"/>
  <c r="T84" i="1"/>
  <c r="T83" i="1"/>
  <c r="R74" i="1"/>
  <c r="S74" i="1" s="1"/>
  <c r="P74" i="1"/>
  <c r="C74" i="1"/>
  <c r="C88" i="1" s="1"/>
  <c r="P73" i="1"/>
  <c r="R73" i="1" s="1"/>
  <c r="S73" i="1" s="1"/>
  <c r="C73" i="1"/>
  <c r="P72" i="1"/>
  <c r="R72" i="1" s="1"/>
  <c r="S72" i="1" s="1"/>
  <c r="C72" i="1"/>
  <c r="P71" i="1"/>
  <c r="R71" i="1" s="1"/>
  <c r="S71" i="1" s="1"/>
  <c r="C71" i="1"/>
  <c r="R70" i="1"/>
  <c r="S70" i="1" s="1"/>
  <c r="P70" i="1"/>
  <c r="C70" i="1"/>
  <c r="P69" i="1"/>
  <c r="R69" i="1" s="1"/>
  <c r="S69" i="1" s="1"/>
  <c r="C69" i="1"/>
  <c r="P68" i="1"/>
  <c r="R68" i="1" s="1"/>
  <c r="S68" i="1" s="1"/>
  <c r="C68" i="1"/>
  <c r="P67" i="1"/>
  <c r="R67" i="1" s="1"/>
  <c r="S67" i="1" s="1"/>
  <c r="C67" i="1"/>
  <c r="R66" i="1"/>
  <c r="S66" i="1" s="1"/>
  <c r="P66" i="1"/>
  <c r="C66" i="1"/>
  <c r="P65" i="1"/>
  <c r="R65" i="1" s="1"/>
  <c r="S65" i="1" s="1"/>
  <c r="C65" i="1"/>
  <c r="P64" i="1"/>
  <c r="R64" i="1" s="1"/>
  <c r="S64" i="1" s="1"/>
  <c r="C64" i="1"/>
  <c r="P63" i="1"/>
  <c r="R63" i="1" s="1"/>
  <c r="S63" i="1" s="1"/>
  <c r="C63" i="1"/>
  <c r="R62" i="1"/>
  <c r="S62" i="1" s="1"/>
  <c r="P62" i="1"/>
  <c r="C62" i="1"/>
  <c r="P61" i="1"/>
  <c r="R61" i="1" s="1"/>
  <c r="S61" i="1" s="1"/>
  <c r="C61" i="1"/>
  <c r="P60" i="1"/>
  <c r="R60" i="1" s="1"/>
  <c r="S60" i="1" s="1"/>
  <c r="C60" i="1"/>
  <c r="P59" i="1"/>
  <c r="R59" i="1" s="1"/>
  <c r="S59" i="1" s="1"/>
  <c r="C59" i="1"/>
  <c r="R58" i="1"/>
  <c r="S58" i="1" s="1"/>
  <c r="P58" i="1"/>
  <c r="C58" i="1"/>
  <c r="P57" i="1"/>
  <c r="R57" i="1" s="1"/>
  <c r="S57" i="1" s="1"/>
  <c r="C57" i="1"/>
  <c r="P56" i="1"/>
  <c r="R56" i="1" s="1"/>
  <c r="S56" i="1" s="1"/>
  <c r="C56" i="1"/>
  <c r="P55" i="1"/>
  <c r="R55" i="1" s="1"/>
  <c r="S55" i="1" s="1"/>
  <c r="C55" i="1"/>
  <c r="R54" i="1"/>
  <c r="S54" i="1" s="1"/>
  <c r="P54" i="1"/>
  <c r="C54" i="1"/>
  <c r="S53" i="1"/>
  <c r="R53" i="1"/>
  <c r="P53" i="1"/>
  <c r="C53" i="1"/>
  <c r="P52" i="1"/>
  <c r="R52" i="1" s="1"/>
  <c r="S52" i="1" s="1"/>
  <c r="C52" i="1"/>
  <c r="P51" i="1"/>
  <c r="R51" i="1" s="1"/>
  <c r="S51" i="1" s="1"/>
  <c r="C51" i="1"/>
  <c r="R50" i="1"/>
  <c r="S50" i="1" s="1"/>
  <c r="P50" i="1"/>
  <c r="C50" i="1"/>
  <c r="S49" i="1"/>
  <c r="R49" i="1"/>
  <c r="P49" i="1"/>
  <c r="C49" i="1"/>
  <c r="P48" i="1"/>
  <c r="R48" i="1" s="1"/>
  <c r="S48" i="1" s="1"/>
  <c r="C48" i="1"/>
  <c r="P47" i="1"/>
  <c r="R47" i="1" s="1"/>
  <c r="S47" i="1" s="1"/>
  <c r="C47" i="1"/>
  <c r="R46" i="1"/>
  <c r="S46" i="1" s="1"/>
  <c r="P46" i="1"/>
  <c r="C46" i="1"/>
  <c r="S45" i="1"/>
  <c r="R45" i="1"/>
  <c r="P45" i="1"/>
  <c r="C45" i="1"/>
  <c r="P44" i="1"/>
  <c r="R44" i="1" s="1"/>
  <c r="S44" i="1" s="1"/>
  <c r="C44" i="1"/>
  <c r="P43" i="1"/>
  <c r="R43" i="1" s="1"/>
  <c r="S43" i="1" s="1"/>
  <c r="C43" i="1"/>
  <c r="R42" i="1"/>
  <c r="S42" i="1" s="1"/>
  <c r="P42" i="1"/>
  <c r="C42" i="1"/>
  <c r="P41" i="1"/>
  <c r="R41" i="1" s="1"/>
  <c r="S41" i="1" s="1"/>
  <c r="C41" i="1"/>
  <c r="P40" i="1"/>
  <c r="R40" i="1" s="1"/>
  <c r="S40" i="1" s="1"/>
  <c r="C40" i="1"/>
  <c r="P39" i="1"/>
  <c r="R39" i="1" s="1"/>
  <c r="S39" i="1" s="1"/>
  <c r="C39" i="1"/>
  <c r="R38" i="1"/>
  <c r="S38" i="1" s="1"/>
  <c r="P38" i="1"/>
  <c r="C38" i="1"/>
  <c r="P37" i="1"/>
  <c r="R37" i="1" s="1"/>
  <c r="S37" i="1" s="1"/>
  <c r="C37" i="1"/>
  <c r="P36" i="1"/>
  <c r="R36" i="1" s="1"/>
  <c r="S36" i="1" s="1"/>
  <c r="C36" i="1"/>
  <c r="P35" i="1"/>
  <c r="R35" i="1" s="1"/>
  <c r="S35" i="1" s="1"/>
  <c r="C35" i="1"/>
  <c r="R34" i="1"/>
  <c r="S34" i="1" s="1"/>
  <c r="P34" i="1"/>
  <c r="C34" i="1"/>
  <c r="P33" i="1"/>
  <c r="R33" i="1" s="1"/>
  <c r="S33" i="1" s="1"/>
  <c r="B33" i="1" s="1"/>
  <c r="C33" i="1"/>
  <c r="P32" i="1"/>
  <c r="R32" i="1" s="1"/>
  <c r="S32" i="1" s="1"/>
  <c r="C32" i="1"/>
  <c r="P31" i="1"/>
  <c r="R31" i="1" s="1"/>
  <c r="S31" i="1" s="1"/>
  <c r="C31" i="1"/>
  <c r="R30" i="1"/>
  <c r="S30" i="1" s="1"/>
  <c r="P30" i="1"/>
  <c r="C30" i="1"/>
  <c r="P29" i="1"/>
  <c r="R29" i="1" s="1"/>
  <c r="S29" i="1" s="1"/>
  <c r="B29" i="1" s="1"/>
  <c r="C29" i="1"/>
  <c r="P28" i="1"/>
  <c r="R28" i="1" s="1"/>
  <c r="S28" i="1" s="1"/>
  <c r="C28" i="1"/>
  <c r="P27" i="1"/>
  <c r="R27" i="1" s="1"/>
  <c r="S27" i="1" s="1"/>
  <c r="C27" i="1"/>
  <c r="R26" i="1"/>
  <c r="S26" i="1" s="1"/>
  <c r="P26" i="1"/>
  <c r="C26" i="1"/>
  <c r="S25" i="1"/>
  <c r="P25" i="1"/>
  <c r="R25" i="1" s="1"/>
  <c r="C25" i="1"/>
  <c r="P24" i="1"/>
  <c r="R24" i="1" s="1"/>
  <c r="S24" i="1" s="1"/>
  <c r="C24" i="1"/>
  <c r="P23" i="1"/>
  <c r="R23" i="1" s="1"/>
  <c r="S23" i="1" s="1"/>
  <c r="C23" i="1"/>
  <c r="R22" i="1"/>
  <c r="S22" i="1" s="1"/>
  <c r="P22" i="1"/>
  <c r="C22" i="1"/>
  <c r="S21" i="1"/>
  <c r="B21" i="1" s="1"/>
  <c r="P21" i="1"/>
  <c r="R21" i="1" s="1"/>
  <c r="C21" i="1"/>
  <c r="P20" i="1"/>
  <c r="R20" i="1" s="1"/>
  <c r="S20" i="1" s="1"/>
  <c r="C20" i="1"/>
  <c r="P19" i="1"/>
  <c r="R19" i="1" s="1"/>
  <c r="S19" i="1" s="1"/>
  <c r="C19" i="1"/>
  <c r="R18" i="1"/>
  <c r="S18" i="1" s="1"/>
  <c r="B18" i="1" s="1"/>
  <c r="P18" i="1"/>
  <c r="C18" i="1"/>
  <c r="P17" i="1"/>
  <c r="R17" i="1" s="1"/>
  <c r="S17" i="1" s="1"/>
  <c r="B17" i="1" s="1"/>
  <c r="C17" i="1"/>
  <c r="P16" i="1"/>
  <c r="R16" i="1" s="1"/>
  <c r="S16" i="1" s="1"/>
  <c r="C16" i="1"/>
  <c r="P15" i="1"/>
  <c r="R15" i="1" s="1"/>
  <c r="S15" i="1" s="1"/>
  <c r="C15" i="1"/>
  <c r="R14" i="1"/>
  <c r="S14" i="1" s="1"/>
  <c r="P14" i="1"/>
  <c r="C14" i="1"/>
  <c r="P13" i="1"/>
  <c r="R13" i="1" s="1"/>
  <c r="S13" i="1" s="1"/>
  <c r="B13" i="1" s="1"/>
  <c r="C13" i="1"/>
  <c r="P12" i="1"/>
  <c r="R12" i="1" s="1"/>
  <c r="S12" i="1" s="1"/>
  <c r="C12" i="1"/>
  <c r="P11" i="1"/>
  <c r="R11" i="1" s="1"/>
  <c r="S11" i="1" s="1"/>
  <c r="B11" i="1" s="1"/>
  <c r="C11" i="1"/>
  <c r="R10" i="1"/>
  <c r="S10" i="1" s="1"/>
  <c r="P10" i="1"/>
  <c r="C10" i="1"/>
  <c r="S9" i="1"/>
  <c r="B49" i="1" s="1"/>
  <c r="P9" i="1"/>
  <c r="R9" i="1" s="1"/>
  <c r="C9" i="1"/>
  <c r="B9" i="1"/>
  <c r="P8" i="1"/>
  <c r="R8" i="1" s="1"/>
  <c r="B20" i="1" l="1"/>
  <c r="B25" i="1"/>
  <c r="B27" i="1"/>
  <c r="B34" i="1"/>
  <c r="B36" i="1"/>
  <c r="B43" i="1"/>
  <c r="B50" i="1"/>
  <c r="B52" i="1"/>
  <c r="B53" i="1"/>
  <c r="B58" i="1"/>
  <c r="B60" i="1"/>
  <c r="B67" i="1"/>
  <c r="B69" i="1"/>
  <c r="B74" i="1"/>
  <c r="S89" i="1"/>
  <c r="S84" i="1"/>
  <c r="B14" i="1"/>
  <c r="B16" i="1"/>
  <c r="B23" i="1"/>
  <c r="B30" i="1"/>
  <c r="B32" i="1"/>
  <c r="B38" i="1"/>
  <c r="B40" i="1"/>
  <c r="S83" i="1"/>
  <c r="B46" i="1"/>
  <c r="B48" i="1"/>
  <c r="B55" i="1"/>
  <c r="B57" i="1"/>
  <c r="B62" i="1"/>
  <c r="B64" i="1"/>
  <c r="B71" i="1"/>
  <c r="B73" i="1"/>
  <c r="B10" i="1"/>
  <c r="B12" i="1"/>
  <c r="B19" i="1"/>
  <c r="B26" i="1"/>
  <c r="B28" i="1"/>
  <c r="B35" i="1"/>
  <c r="B37" i="1"/>
  <c r="B42" i="1"/>
  <c r="B44" i="1"/>
  <c r="B45" i="1"/>
  <c r="B51" i="1"/>
  <c r="B59" i="1"/>
  <c r="B61" i="1"/>
  <c r="B66" i="1"/>
  <c r="B68" i="1"/>
  <c r="B15" i="1"/>
  <c r="B22" i="1"/>
  <c r="B24" i="1"/>
  <c r="B31" i="1"/>
  <c r="B39" i="1"/>
  <c r="B41" i="1"/>
  <c r="B47" i="1"/>
  <c r="B54" i="1"/>
  <c r="B56" i="1"/>
  <c r="B63" i="1"/>
  <c r="B65" i="1"/>
  <c r="B70" i="1"/>
  <c r="B72" i="1"/>
  <c r="B88" i="1" l="1"/>
</calcChain>
</file>

<file path=xl/sharedStrings.xml><?xml version="1.0" encoding="utf-8"?>
<sst xmlns="http://schemas.openxmlformats.org/spreadsheetml/2006/main" count="496" uniqueCount="240">
  <si>
    <t>Figure data</t>
  </si>
  <si>
    <t>Figure Data (comp and wage)</t>
  </si>
  <si>
    <t>Explanations &amp; Sources</t>
  </si>
  <si>
    <t>Original Data</t>
  </si>
  <si>
    <t>Year</t>
  </si>
  <si>
    <t>% Cumulative growth in real hourly compensation since 1948</t>
  </si>
  <si>
    <t>% Cumulative growth in net productivity since 1948</t>
  </si>
  <si>
    <t>Average hourly wage (nominal)</t>
  </si>
  <si>
    <t>CPI-U-RS (Dec. 1977 = 100)</t>
  </si>
  <si>
    <t>CPI-U-RS index (2013=1)</t>
  </si>
  <si>
    <t>Compensation/wage ratio</t>
  </si>
  <si>
    <t>Real average hourly wage (2013 dollars)</t>
  </si>
  <si>
    <t>Real average hourly compensation (2013 dollars)</t>
  </si>
  <si>
    <t>Net productivity</t>
  </si>
  <si>
    <t>Figure data explanations:</t>
  </si>
  <si>
    <t>(A)</t>
  </si>
  <si>
    <t>(B)</t>
  </si>
  <si>
    <t>Column (A): Cumulative growth of Column (6) since 1948</t>
  </si>
  <si>
    <t>(1)</t>
  </si>
  <si>
    <t>(2)</t>
  </si>
  <si>
    <t>(3)</t>
  </si>
  <si>
    <t>(4)</t>
  </si>
  <si>
    <t>(5)</t>
  </si>
  <si>
    <t>(6)</t>
  </si>
  <si>
    <t>(7)</t>
  </si>
  <si>
    <t>Column (B): Cumulative growth of Column (7) since 1948</t>
  </si>
  <si>
    <t>Original data Sources:</t>
  </si>
  <si>
    <t>Column (1):</t>
  </si>
  <si>
    <t>Bureau of Labor Statistics</t>
  </si>
  <si>
    <t>Current Employment Statistics (CES)</t>
  </si>
  <si>
    <t xml:space="preserve">Average hourly earnings of production and non-supervisory workers </t>
  </si>
  <si>
    <t>Series ID: CEU0500000008</t>
  </si>
  <si>
    <t xml:space="preserve">Note: Data before 1964 estimated using the annual  change in </t>
  </si>
  <si>
    <t>Average hourly earnings of production workers (discontinued in 2003)</t>
  </si>
  <si>
    <t>Series ID: EEU00500006</t>
  </si>
  <si>
    <t>Column (2):</t>
  </si>
  <si>
    <t>Consumer Price Index for All Urban Consumers Research Series</t>
  </si>
  <si>
    <t>http://www.bls.gov/cpi/cpiurs1978_2009.pdf</t>
  </si>
  <si>
    <t>Note: Data before 1978 estimated using the  annual change in the</t>
  </si>
  <si>
    <t xml:space="preserve">Consumer Price Index for all Urban Consumers (CPI-U-X1 annual </t>
  </si>
  <si>
    <t xml:space="preserve">change was used for years 1967-1977, unpublished data from the </t>
  </si>
  <si>
    <t>Bureau of Labor Statistics)</t>
  </si>
  <si>
    <t>Series ID:  CUUR0000SA0</t>
  </si>
  <si>
    <t>Column (3): Index Column (2) to 2013</t>
  </si>
  <si>
    <t>Column (4):</t>
  </si>
  <si>
    <t xml:space="preserve">EPI analysis of U.S. Bureau of the Census, Bureau of Economic Analysis </t>
  </si>
  <si>
    <t xml:space="preserve">data. The ratio is calculated by dividing “total compensation” by </t>
  </si>
  <si>
    <t xml:space="preserve">“wages and salaries”. “Total compensation” is the sum of wages and </t>
  </si>
  <si>
    <t xml:space="preserve">salaries and benefits (it includes payroll taxes and health, pension, </t>
  </si>
  <si>
    <t xml:space="preserve">and other nonwage benefits). Payroll taxes are calculated as total </t>
  </si>
  <si>
    <t xml:space="preserve">compensation (NIPA Table 6.2) minus the sum of volunteer benefits </t>
  </si>
  <si>
    <t xml:space="preserve">(sum of health and non-health benefits; see NIPA Table 6.11) and wages </t>
  </si>
  <si>
    <t xml:space="preserve">and salaries. “Benefits” is the difference between total compensation </t>
  </si>
  <si>
    <t xml:space="preserve">and wages and salaries. These data were deflated using the NIPA </t>
  </si>
  <si>
    <t xml:space="preserve">personal consumption expenditure (PCE, chain-weighted) index, with </t>
  </si>
  <si>
    <t xml:space="preserve">health insurance adjusted by the PCE medical care (chained) index. </t>
  </si>
  <si>
    <t xml:space="preserve">These data include both public- and private-sector workers. “Wages </t>
  </si>
  <si>
    <t xml:space="preserve">and salaries” are calculated by dividing wage and salary accruals </t>
  </si>
  <si>
    <t>(NIPA Table 6.3) by hours worked by full-time and part-time employees</t>
  </si>
  <si>
    <t xml:space="preserve">(NIPA Table 6.9). </t>
  </si>
  <si>
    <r>
      <t>Column (5): Column (1)/Column(3)</t>
    </r>
    <r>
      <rPr>
        <sz val="10"/>
        <color theme="1"/>
        <rFont val="Calibri"/>
        <family val="2"/>
      </rPr>
      <t/>
    </r>
  </si>
  <si>
    <t>Column (6): Column(4)*Column(5)</t>
  </si>
  <si>
    <t xml:space="preserve">Column (7): </t>
  </si>
  <si>
    <t>EPI analysis of unpublished Total Economy Productivity data from the</t>
  </si>
  <si>
    <t xml:space="preserve">Bureau of Labor Statistics Labor Productivity and Costs program and </t>
  </si>
  <si>
    <t>the Bureau of Economic Analysis. "Total Economy Productivity" data</t>
  </si>
  <si>
    <t xml:space="preserve">(output per hour of all persons) is adjusted by multiplying it by the </t>
  </si>
  <si>
    <t xml:space="preserve">ratio of net domestic product to gross domestic product </t>
  </si>
  <si>
    <t>(NIPA Table 1.7.6) to yield net productivity.</t>
  </si>
  <si>
    <t>Hourly compensation for 2013 was estimated based on year-to-date data from 2013Q1–2013Q3.</t>
  </si>
  <si>
    <t>Note: Production/non-supervisory workers in the private sector and net productivity for the total economy. "Net productivity" is the growth of output of goods and services less depreciation per hour worked.</t>
  </si>
  <si>
    <t>Source: Economic Policy Institute's analysis of unpublished total economy data from Bureau of Labor Statistics Labor Productivity and Costs program, Bureau of Labor Statistics Current Employment Statistics, and Bureau of Economic Analysis National Income and Product Accounts tables</t>
  </si>
  <si>
    <t>1948-1979</t>
  </si>
  <si>
    <t>1979-2013</t>
  </si>
  <si>
    <t>10th</t>
  </si>
  <si>
    <t>20th</t>
  </si>
  <si>
    <t>50th</t>
  </si>
  <si>
    <t>80th</t>
  </si>
  <si>
    <t>90th</t>
  </si>
  <si>
    <t>95th</t>
  </si>
  <si>
    <t>30th</t>
  </si>
  <si>
    <t>40th</t>
  </si>
  <si>
    <t>60th</t>
  </si>
  <si>
    <t>70th</t>
  </si>
  <si>
    <t>High school/less than high school</t>
  </si>
  <si>
    <t>College/high school</t>
  </si>
  <si>
    <t>Advanced degree/high school</t>
  </si>
  <si>
    <t>College or more/noncollege</t>
  </si>
  <si>
    <t>All</t>
  </si>
  <si>
    <t>Entry-level wages of male and female college graduates, 1973-2013</t>
  </si>
  <si>
    <t>Original data</t>
  </si>
  <si>
    <t>Real hourly wage (2013 dollars), Age 23-29</t>
  </si>
  <si>
    <t>Nominal hourly wages, college graduates</t>
  </si>
  <si>
    <t>YEAR</t>
  </si>
  <si>
    <t>Men</t>
  </si>
  <si>
    <t>Women</t>
  </si>
  <si>
    <t>Figure data explanations</t>
  </si>
  <si>
    <t>CPI-U-RS (Dec. 1977 =1 100)</t>
  </si>
  <si>
    <t>CPI-U-RS index (2013 = 1)</t>
  </si>
  <si>
    <t>Age 23-29</t>
  </si>
  <si>
    <t>Age 38-44</t>
  </si>
  <si>
    <t>Age 53-59</t>
  </si>
  <si>
    <t>Column (A): Column (1)*Column (8)</t>
  </si>
  <si>
    <t>(8)</t>
  </si>
  <si>
    <t>Column (b): Column (4)*Column (8)</t>
  </si>
  <si>
    <t>Original data sources</t>
  </si>
  <si>
    <t>Columns (1) - (6): EPI analysis of Current Population Survey, Outgoing</t>
  </si>
  <si>
    <t>Rotations Group</t>
  </si>
  <si>
    <t>Column (7):</t>
  </si>
  <si>
    <t>Data before 1978 estimated using the  annual change in the</t>
  </si>
  <si>
    <t>Consumer Price Index for all Urban Consumers</t>
  </si>
  <si>
    <t>2008</t>
  </si>
  <si>
    <t>2009</t>
  </si>
  <si>
    <t>Men, age 23–29</t>
  </si>
  <si>
    <t>Women, age 23–29</t>
  </si>
  <si>
    <t>Entry-wages of male and female high school graduates, 1973-2013</t>
  </si>
  <si>
    <t>Real hourly wage (2013 dollars), Age 19-25</t>
  </si>
  <si>
    <t>Nominal hourly wages, high school graduates</t>
  </si>
  <si>
    <t>Age 19-25</t>
  </si>
  <si>
    <t>Age 34-50</t>
  </si>
  <si>
    <t>Age 49-55</t>
  </si>
  <si>
    <r>
      <t>Men, age 19</t>
    </r>
    <r>
      <rPr>
        <sz val="10"/>
        <rFont val="Calibri"/>
        <family val="2"/>
      </rPr>
      <t>–25</t>
    </r>
  </si>
  <si>
    <t>Women, age 19–25</t>
  </si>
  <si>
    <t>High school</t>
  </si>
  <si>
    <t>Colllege</t>
  </si>
  <si>
    <t>Total</t>
  </si>
  <si>
    <t>White</t>
  </si>
  <si>
    <t>Black</t>
  </si>
  <si>
    <t>Hispanic</t>
  </si>
  <si>
    <t>Other</t>
  </si>
  <si>
    <r>
      <rPr>
        <b/>
        <sz val="12"/>
        <rFont val="Myriad Pro Light"/>
        <family val="2"/>
      </rPr>
      <t xml:space="preserve">Note: </t>
    </r>
    <r>
      <rPr>
        <sz val="12"/>
        <rFont val="Myriad Pro Light"/>
        <family val="2"/>
      </rPr>
      <t xml:space="preserve">Sample is of private-sector wage-and-salary earners age 18–64 who worked at least 20 hours per week and 26 weeks per year. Race and ethnicity categories are mutually exclusive (i.e., white non-Hispanic, black non-Hispanic, and Hispanic any race).
</t>
    </r>
  </si>
  <si>
    <t>Upper 0.1%</t>
  </si>
  <si>
    <t>Bottom 90%</t>
  </si>
  <si>
    <t>Upper 1%</t>
  </si>
  <si>
    <t>Bottom 99%</t>
  </si>
  <si>
    <t xml:space="preserve">Less than high school </t>
  </si>
  <si>
    <t>Some college</t>
  </si>
  <si>
    <t>College</t>
  </si>
  <si>
    <t>Advanced degree</t>
  </si>
  <si>
    <t>Race/ethnicity</t>
  </si>
  <si>
    <t>Education</t>
  </si>
  <si>
    <t>50/10</t>
  </si>
  <si>
    <t>Wage percentile ratios</t>
  </si>
  <si>
    <t>95/50</t>
  </si>
  <si>
    <t>90/10</t>
  </si>
  <si>
    <t>Benefits</t>
  </si>
  <si>
    <t>Wages by wage groups</t>
  </si>
  <si>
    <t>95–99%</t>
  </si>
  <si>
    <t>99–99.9%</t>
  </si>
  <si>
    <r>
      <t xml:space="preserve">UPDATED FROM: Table 4.7 in </t>
    </r>
    <r>
      <rPr>
        <i/>
        <sz val="12"/>
        <rFont val="Myriad Pro Light"/>
        <family val="2"/>
      </rPr>
      <t>The State of Working America, 12th Edition,</t>
    </r>
    <r>
      <rPr>
        <sz val="12"/>
        <rFont val="Myriad Pro Light"/>
        <family val="2"/>
      </rPr>
      <t xml:space="preserve"> an Economic Policy Institute book published by Cornell University Press in 2012 (www.stateofworkingamerica.org)
</t>
    </r>
  </si>
  <si>
    <r>
      <t xml:space="preserve">* The xth-percentile wage is the wage at which x% of wage earners earn less and (100-x)% earn more. </t>
    </r>
    <r>
      <rPr>
        <i/>
        <sz val="12"/>
        <rFont val="Myriad Pro Light"/>
        <family val="2"/>
      </rPr>
      <t xml:space="preserve">
</t>
    </r>
    <r>
      <rPr>
        <sz val="12"/>
        <rFont val="Myriad Pro Light"/>
        <family val="2"/>
      </rPr>
      <t xml:space="preserve">
</t>
    </r>
  </si>
  <si>
    <r>
      <rPr>
        <b/>
        <sz val="12"/>
        <rFont val="Myriad Pro Light"/>
        <family val="2"/>
      </rPr>
      <t xml:space="preserve">Source: </t>
    </r>
    <r>
      <rPr>
        <sz val="12"/>
        <rFont val="Myriad Pro Light"/>
        <family val="2"/>
      </rPr>
      <t>EPI analysis of Current Population Survey Outgoing Rotation Group (ORG) microdata</t>
    </r>
  </si>
  <si>
    <t xml:space="preserve">* The xth-percentile wage is the wage at which x% of wage earners earn less and (100-x)% earn more. </t>
  </si>
  <si>
    <r>
      <t xml:space="preserve">UPDATED FROM: Table 4.5 in </t>
    </r>
    <r>
      <rPr>
        <i/>
        <sz val="12"/>
        <rFont val="Myriad Pro Light"/>
        <family val="2"/>
      </rPr>
      <t>The State of Working America, 12th Edition,</t>
    </r>
    <r>
      <rPr>
        <sz val="12"/>
        <rFont val="Myriad Pro Light"/>
        <family val="2"/>
      </rPr>
      <t xml:space="preserve"> an Economic Policy Institute book published by Cornell University Press in 2012 (www.stateofworkingamerica.org)
</t>
    </r>
  </si>
  <si>
    <r>
      <t xml:space="preserve">UPDATED FROM: Table 4.4 in </t>
    </r>
    <r>
      <rPr>
        <i/>
        <sz val="12"/>
        <rFont val="Myriad Pro Light"/>
        <family val="2"/>
      </rPr>
      <t>The State of Working America, 12th Edition,</t>
    </r>
    <r>
      <rPr>
        <sz val="12"/>
        <rFont val="Myriad Pro Light"/>
        <family val="2"/>
      </rPr>
      <t xml:space="preserve"> an Economic Policy Institute book published by Cornell University Press in 2012 (www.stateofworkingamerica.org)
</t>
    </r>
  </si>
  <si>
    <t xml:space="preserve">* The xth-percentile wage is the wage at which x% of wage earners earn less and (100-x)% earn more. 
</t>
  </si>
  <si>
    <r>
      <t xml:space="preserve">UPDATED FROM: Table 4.6 in </t>
    </r>
    <r>
      <rPr>
        <i/>
        <sz val="12"/>
        <rFont val="Myriad Pro Light"/>
        <family val="2"/>
      </rPr>
      <t>The State of Working America, 12th Edition,</t>
    </r>
    <r>
      <rPr>
        <sz val="12"/>
        <rFont val="Myriad Pro Light"/>
        <family val="2"/>
      </rPr>
      <t xml:space="preserve"> an Economic Policy Institute book published by Cornell University Press in 2012 (www.stateofworkingamerica.org)
</t>
    </r>
  </si>
  <si>
    <t>Hourly wages of women as a percent of men's hourly wages, by wage percentile,* 1973–2013</t>
  </si>
  <si>
    <r>
      <t xml:space="preserve">* The xth-percentile wage is the wage at which x% of wage earners earn less and (100-x)% earn more. </t>
    </r>
    <r>
      <rPr>
        <sz val="12"/>
        <rFont val="Myriad Pro Light"/>
        <family val="2"/>
      </rPr>
      <t xml:space="preserve">
</t>
    </r>
  </si>
  <si>
    <r>
      <rPr>
        <b/>
        <sz val="12"/>
        <color theme="1"/>
        <rFont val="Myriad Pro Light"/>
        <family val="2"/>
      </rPr>
      <t xml:space="preserve">Note: </t>
    </r>
    <r>
      <rPr>
        <sz val="12"/>
        <color theme="1"/>
        <rFont val="Myriad Pro Light"/>
        <family val="2"/>
      </rPr>
      <t xml:space="preserve">For more information on sample definition and methodology, see the documentation and methodology of Table 4.7 of </t>
    </r>
    <r>
      <rPr>
        <i/>
        <sz val="12"/>
        <color theme="1"/>
        <rFont val="Myriad Pro Light"/>
        <family val="2"/>
      </rPr>
      <t xml:space="preserve">The State of Working America </t>
    </r>
    <r>
      <rPr>
        <sz val="12"/>
        <color theme="1"/>
        <rFont val="Myriad Pro Light"/>
        <family val="2"/>
      </rPr>
      <t xml:space="preserve">(http://stateofworkingamerica.org/chart/28559-2/). </t>
    </r>
  </si>
  <si>
    <r>
      <rPr>
        <b/>
        <sz val="12"/>
        <rFont val="Myriad Pro Light"/>
        <family val="2"/>
      </rPr>
      <t xml:space="preserve">Note: </t>
    </r>
    <r>
      <rPr>
        <sz val="12"/>
        <rFont val="Myriad Pro Light"/>
        <family val="2"/>
      </rPr>
      <t xml:space="preserve">For more information on sample definition and methodology, see Appendix B of </t>
    </r>
    <r>
      <rPr>
        <i/>
        <sz val="12"/>
        <rFont val="Myriad Pro Light"/>
        <family val="2"/>
      </rPr>
      <t xml:space="preserve">The State of Working America </t>
    </r>
    <r>
      <rPr>
        <sz val="12"/>
        <rFont val="Myriad Pro Light"/>
        <family val="2"/>
      </rPr>
      <t xml:space="preserve">(http://stateofworkingamerica.org/files/book/Appendices.pdf). 
</t>
    </r>
  </si>
  <si>
    <r>
      <rPr>
        <b/>
        <sz val="12"/>
        <rFont val="Myriad Pro Light"/>
        <family val="2"/>
      </rPr>
      <t>Note:</t>
    </r>
    <r>
      <rPr>
        <sz val="12"/>
        <rFont val="Myriad Pro Light"/>
        <family val="2"/>
      </rPr>
      <t xml:space="preserve"> For more information on sample definition and methodology, see Appendix B of </t>
    </r>
    <r>
      <rPr>
        <i/>
        <sz val="12"/>
        <rFont val="Myriad Pro Light"/>
        <family val="2"/>
      </rPr>
      <t>The State of Working America</t>
    </r>
    <r>
      <rPr>
        <sz val="12"/>
        <rFont val="Myriad Pro Light"/>
        <family val="2"/>
      </rPr>
      <t xml:space="preserve"> (http://stateofworkingamerica.org/files/book/Appendices.pdf). 
</t>
    </r>
  </si>
  <si>
    <r>
      <rPr>
        <b/>
        <sz val="12"/>
        <rFont val="Myriad Pro Light"/>
        <family val="2"/>
      </rPr>
      <t>Note:</t>
    </r>
    <r>
      <rPr>
        <sz val="12"/>
        <rFont val="Myriad Pro Light"/>
        <family val="2"/>
      </rPr>
      <t xml:space="preserve"> For more information on sample definition and methodology, see Appendix B of </t>
    </r>
    <r>
      <rPr>
        <i/>
        <sz val="12"/>
        <rFont val="Myriad Pro Light"/>
        <family val="2"/>
      </rPr>
      <t>The State of Working America</t>
    </r>
    <r>
      <rPr>
        <sz val="12"/>
        <rFont val="Myriad Pro Light"/>
        <family val="2"/>
      </rPr>
      <t xml:space="preserve"> (http://stateofworkingamerica.org/files/book/Appendices.pdf). </t>
    </r>
  </si>
  <si>
    <r>
      <rPr>
        <b/>
        <sz val="12"/>
        <rFont val="Myriad Pro Light"/>
        <family val="2"/>
      </rPr>
      <t xml:space="preserve">Note: </t>
    </r>
    <r>
      <rPr>
        <sz val="12"/>
        <rFont val="Myriad Pro Light"/>
        <family val="2"/>
      </rPr>
      <t xml:space="preserve">For more information on sample definition and methodology, see Appendix B of </t>
    </r>
    <r>
      <rPr>
        <i/>
        <sz val="12"/>
        <rFont val="Myriad Pro Light"/>
        <family val="2"/>
      </rPr>
      <t>The State of Working America</t>
    </r>
    <r>
      <rPr>
        <sz val="12"/>
        <rFont val="Myriad Pro Light"/>
        <family val="2"/>
      </rPr>
      <t xml:space="preserve"> (http://stateofworkingamerica.org/files/book/Appendices.pdf). </t>
    </r>
  </si>
  <si>
    <r>
      <t xml:space="preserve">UPDATED FROM: Tables 4.5 and 4.6 in </t>
    </r>
    <r>
      <rPr>
        <i/>
        <sz val="12"/>
        <rFont val="Myriad Pro Light"/>
        <family val="2"/>
      </rPr>
      <t>The State of Working America, 12th Edition,</t>
    </r>
    <r>
      <rPr>
        <sz val="12"/>
        <rFont val="Myriad Pro Light"/>
        <family val="2"/>
      </rPr>
      <t xml:space="preserve"> an Economic Policy Institute book published by Cornell University Press in 2012 (www.stateofworkingamerica.org)
</t>
    </r>
  </si>
  <si>
    <r>
      <rPr>
        <b/>
        <sz val="12"/>
        <rFont val="Myriad Pro Light"/>
        <family val="2"/>
      </rPr>
      <t xml:space="preserve">Note: </t>
    </r>
    <r>
      <rPr>
        <sz val="12"/>
        <rFont val="Myriad Pro Light"/>
        <family val="2"/>
      </rPr>
      <t xml:space="preserve">For more information on sample definition and methodology, see Appendix B of </t>
    </r>
    <r>
      <rPr>
        <i/>
        <sz val="12"/>
        <rFont val="Myriad Pro Light"/>
        <family val="2"/>
      </rPr>
      <t xml:space="preserve">The State of Working America </t>
    </r>
    <r>
      <rPr>
        <sz val="12"/>
        <rFont val="Myriad Pro Light"/>
        <family val="2"/>
      </rPr>
      <t xml:space="preserve">(http://stateofworkingamerica.org/files/book/Appendices.pdf). </t>
    </r>
  </si>
  <si>
    <r>
      <rPr>
        <b/>
        <sz val="12"/>
        <rFont val="Myriad Pro Light"/>
        <family val="2"/>
      </rPr>
      <t xml:space="preserve">Note: </t>
    </r>
    <r>
      <rPr>
        <sz val="12"/>
        <rFont val="Myriad Pro Light"/>
        <family val="2"/>
      </rPr>
      <t xml:space="preserve">For more information on sample definition and methodology, see Appendix B of </t>
    </r>
    <r>
      <rPr>
        <i/>
        <sz val="12"/>
        <rFont val="Myriad Pro Light"/>
        <family val="2"/>
      </rPr>
      <t>The State of Working America</t>
    </r>
    <r>
      <rPr>
        <sz val="12"/>
        <rFont val="Myriad Pro Light"/>
        <family val="2"/>
      </rPr>
      <t xml:space="preserve"> (http://stateofworkingamerica.org/files/book/Appendices.pdf). 
</t>
    </r>
  </si>
  <si>
    <r>
      <rPr>
        <b/>
        <sz val="12"/>
        <rFont val="Myriad Pro Light"/>
        <family val="2"/>
      </rPr>
      <t xml:space="preserve">Note: </t>
    </r>
    <r>
      <rPr>
        <sz val="12"/>
        <rFont val="Myriad Pro Light"/>
        <family val="2"/>
      </rPr>
      <t xml:space="preserve">For more information on sample definition and methodology, see Appendix B of </t>
    </r>
    <r>
      <rPr>
        <i/>
        <sz val="12"/>
        <rFont val="Myriad Pro Light"/>
        <family val="2"/>
      </rPr>
      <t xml:space="preserve">The State of Working America </t>
    </r>
    <r>
      <rPr>
        <sz val="12"/>
        <rFont val="Myriad Pro Light"/>
        <family val="2"/>
      </rPr>
      <t xml:space="preserve">(http://stateofworkingamerica.org/files/book/Appendices.pdf). 
</t>
    </r>
  </si>
  <si>
    <t>Hourly wages of non-Hispanic blacks as a percent of non-Hispanic white hourly wages, by wage percentile,* 1973–2013</t>
  </si>
  <si>
    <t>75–100%</t>
  </si>
  <si>
    <r>
      <t xml:space="preserve">UPDATED FROM: Figure 4E in </t>
    </r>
    <r>
      <rPr>
        <i/>
        <sz val="12"/>
        <rFont val="Myriad Pro Light"/>
        <family val="2"/>
      </rPr>
      <t>The State of Working America, 12th Edition,</t>
    </r>
    <r>
      <rPr>
        <sz val="12"/>
        <rFont val="Myriad Pro Light"/>
        <family val="2"/>
      </rPr>
      <t xml:space="preserve"> an Economic Policy Institute book published by Cornell University Press in 2012 (www.stateofworkingamerica.org)</t>
    </r>
  </si>
  <si>
    <t xml:space="preserve"> Various education wage gaps,* 1979–2013</t>
  </si>
  <si>
    <r>
      <t xml:space="preserve">UPDATED FROM: Table 4.44 in </t>
    </r>
    <r>
      <rPr>
        <i/>
        <sz val="12"/>
        <rFont val="Myriad Pro Light"/>
        <family val="2"/>
      </rPr>
      <t>The State of Working America, 12th Edition,</t>
    </r>
    <r>
      <rPr>
        <sz val="12"/>
        <rFont val="Myriad Pro Light"/>
        <family val="2"/>
      </rPr>
      <t xml:space="preserve"> an Economic Policy Institute book published by Cornell University Press in 2012 (www.stateofworkingamerica.org)
</t>
    </r>
  </si>
  <si>
    <r>
      <rPr>
        <b/>
        <sz val="12"/>
        <rFont val="Myriad Pro Light"/>
        <family val="2"/>
      </rPr>
      <t>Source:</t>
    </r>
    <r>
      <rPr>
        <sz val="12"/>
        <rFont val="Myriad Pro Light"/>
        <family val="2"/>
      </rPr>
      <t xml:space="preserve"> EPI analysis of Current Population Survey Outgoing Rotation Group (ORG) microdata</t>
    </r>
  </si>
  <si>
    <t>Hourly wages of workers, by education attainment, 1973–2013 (2013 dollars)</t>
  </si>
  <si>
    <r>
      <rPr>
        <b/>
        <sz val="12"/>
        <rFont val="Myriad Pro Light"/>
        <family val="2"/>
      </rPr>
      <t>Source:</t>
    </r>
    <r>
      <rPr>
        <sz val="12"/>
        <rFont val="Myriad Pro Light"/>
        <family val="2"/>
      </rPr>
      <t xml:space="preserve"> EPI analysis of Current Population Survey Outgoing Rotation Group microdata</t>
    </r>
  </si>
  <si>
    <r>
      <t xml:space="preserve">UPDATED FROM: Table 4.14 in </t>
    </r>
    <r>
      <rPr>
        <i/>
        <sz val="12"/>
        <rFont val="Myriad Pro Light"/>
        <family val="2"/>
      </rPr>
      <t>The State of Working America, 12th Edition,</t>
    </r>
    <r>
      <rPr>
        <sz val="12"/>
        <rFont val="Myriad Pro Light"/>
        <family val="2"/>
      </rPr>
      <t xml:space="preserve"> an Economic Policy Institute book published by Cornell University Press in 2012 (www.stateofworkingamerica.org)
</t>
    </r>
  </si>
  <si>
    <t>Hourly wages of men, by education attainment, 1973–2013 (2013 dollars)</t>
  </si>
  <si>
    <r>
      <t xml:space="preserve">UPDATED FROM: Table 4.15 in </t>
    </r>
    <r>
      <rPr>
        <i/>
        <sz val="12"/>
        <rFont val="Myriad Pro Light"/>
        <family val="2"/>
      </rPr>
      <t>The State of Working America, 12th Edition,</t>
    </r>
    <r>
      <rPr>
        <sz val="12"/>
        <rFont val="Myriad Pro Light"/>
        <family val="2"/>
      </rPr>
      <t xml:space="preserve"> an Economic Policy Institute book published by Cornell University Press in 2012 (www.stateofworkingamerica.org)
</t>
    </r>
  </si>
  <si>
    <t xml:space="preserve">* Log point gaps based on regression-adjusted models with human capital controls including education categorical variables (advanced degree, college only, some college, less than high school with high school omitted), experience as a quartic, marital status, race, and region (4). </t>
  </si>
  <si>
    <t>Hourly wages of women, by education attainment, 1973–2013 (2013 dollars)</t>
  </si>
  <si>
    <r>
      <t xml:space="preserve">UPDATED FROM: Table 4.16 in </t>
    </r>
    <r>
      <rPr>
        <i/>
        <sz val="12"/>
        <rFont val="Myriad Pro Light"/>
        <family val="2"/>
      </rPr>
      <t>The State of Working America, 12th Edition,</t>
    </r>
    <r>
      <rPr>
        <sz val="12"/>
        <rFont val="Myriad Pro Light"/>
        <family val="2"/>
      </rPr>
      <t xml:space="preserve"> an Economic Policy Institute book published by Cornell University Press in 2012 (www.stateofworkingamerica.org)
</t>
    </r>
  </si>
  <si>
    <r>
      <rPr>
        <b/>
        <sz val="12"/>
        <rFont val="Myriad Pro Light"/>
        <family val="2"/>
      </rPr>
      <t>Note:</t>
    </r>
    <r>
      <rPr>
        <sz val="12"/>
        <rFont val="Myriad Pro Light"/>
        <family val="2"/>
      </rPr>
      <t xml:space="preserve"> College graduates are defined as those who only have a bachelor's degree and no further schooling. For more information on sample definition and methodology, see Appendix B of </t>
    </r>
    <r>
      <rPr>
        <i/>
        <sz val="12"/>
        <rFont val="Myriad Pro Light"/>
        <family val="2"/>
      </rPr>
      <t>The State of Working America</t>
    </r>
    <r>
      <rPr>
        <sz val="12"/>
        <rFont val="Myriad Pro Light"/>
        <family val="2"/>
      </rPr>
      <t xml:space="preserve"> (http://stateofworkingamerica.org/files/book/Appendices.pdf).</t>
    </r>
  </si>
  <si>
    <t xml:space="preserve">Share of private-sector workers with employer-provided pension coverage, overall and by race/ethnicity and education attainment, 1979–2012 </t>
  </si>
  <si>
    <r>
      <t xml:space="preserve">UPDATED FROM: Table 4.11 in </t>
    </r>
    <r>
      <rPr>
        <i/>
        <sz val="12"/>
        <rFont val="Myriad Pro Light"/>
        <family val="2"/>
      </rPr>
      <t>The State of Working America, 12th Edition,</t>
    </r>
    <r>
      <rPr>
        <sz val="12"/>
        <rFont val="Myriad Pro Light"/>
        <family val="2"/>
      </rPr>
      <t xml:space="preserve"> an Economic Policy Institute book published by Cornell University Press in 2012 (www.stateofworkingamerica.org)
</t>
    </r>
  </si>
  <si>
    <t xml:space="preserve">Share of private-sector workers with employer-provided health insurance, overall and by race/ethnicity and education, 1979–2012 </t>
  </si>
  <si>
    <r>
      <t xml:space="preserve">UPDATED FROM: Table 4.10 in </t>
    </r>
    <r>
      <rPr>
        <i/>
        <sz val="12"/>
        <rFont val="Myriad Pro Light"/>
        <family val="2"/>
      </rPr>
      <t>The State of Working America, 12th Edition,</t>
    </r>
    <r>
      <rPr>
        <sz val="12"/>
        <rFont val="Myriad Pro Light"/>
        <family val="2"/>
      </rPr>
      <t xml:space="preserve"> an Economic Policy Institute book published by Cornell University Press in 2012 (www.stateofworkingamerica.org)
</t>
    </r>
  </si>
  <si>
    <t>Average annual wages, by wage group, 1947–2012 (2012 dollars)</t>
  </si>
  <si>
    <t>Hourly wages of all workers, by wage percentile,* 1973–2013 (2013 dollars)</t>
  </si>
  <si>
    <t>Hourly wages of men, by wage percentile,* 1973–2013 (2013 dollars)</t>
  </si>
  <si>
    <t>Hourly wages of women, by wage percentile,* 1973–2013 (2013 dollars)</t>
  </si>
  <si>
    <t>Hourly wages of non-Hispanic whites, by wage percentile,* 1973–2013 (2013 dollars)</t>
  </si>
  <si>
    <t>Hourly wages of Hispanics, by wage percentile,* 1973–2013 (2013 dollars)</t>
  </si>
  <si>
    <t>Hourly wages of college graduates, by wage percentile,* 2000–2013 (2013 dollars)</t>
  </si>
  <si>
    <t>90–95%</t>
  </si>
  <si>
    <r>
      <rPr>
        <b/>
        <sz val="12"/>
        <rFont val="Myriad Pro Light"/>
        <family val="2"/>
      </rPr>
      <t>Source:</t>
    </r>
    <r>
      <rPr>
        <sz val="12"/>
        <rFont val="Myriad Pro Light"/>
        <family val="2"/>
      </rPr>
      <t xml:space="preserve"> EPI analysis of Current Population Survey Annual Social and Economic Supplement (ASEC) microdata
</t>
    </r>
  </si>
  <si>
    <r>
      <rPr>
        <b/>
        <sz val="12"/>
        <rFont val="Myriad Pro Light"/>
        <family val="2"/>
      </rPr>
      <t>Source:</t>
    </r>
    <r>
      <rPr>
        <sz val="12"/>
        <rFont val="Myriad Pro Light"/>
        <family val="2"/>
      </rPr>
      <t xml:space="preserve"> EPI analysis of U.S. Census Bureau and Current Population Survey Outgoing Rotation Group (ORG) microdata
</t>
    </r>
  </si>
  <si>
    <t>Real average hourly compensation</t>
  </si>
  <si>
    <t>Productivity</t>
  </si>
  <si>
    <t>Real average hourly compensation of production/nonsupervisory workers and productivity, 1948–2013 (2013 dollars)</t>
  </si>
  <si>
    <t>2013*</t>
  </si>
  <si>
    <r>
      <rPr>
        <b/>
        <sz val="12"/>
        <rFont val="Myriad Pro Light"/>
        <family val="2"/>
      </rPr>
      <t xml:space="preserve">Note: </t>
    </r>
    <r>
      <rPr>
        <sz val="12"/>
        <rFont val="Myriad Pro Light"/>
        <family val="2"/>
      </rPr>
      <t xml:space="preserve">Data are for compensation of production/nonsupervisory workers in the private sector and net productivity of the total economy. Hourly compensation is derived from inflating the average wages of production/nonsupervisory workers from the BLS </t>
    </r>
    <r>
      <rPr>
        <i/>
        <sz val="12"/>
        <rFont val="Myriad Pro Light"/>
        <family val="2"/>
      </rPr>
      <t>Current Employment Statistics</t>
    </r>
    <r>
      <rPr>
        <sz val="12"/>
        <rFont val="Myriad Pro Light"/>
        <family val="2"/>
      </rPr>
      <t xml:space="preserve"> (CES) by a compensation-to-wage ratio. The compensation-to-wage ratio is calculated by dividing the average total compensation (wages and salaries plus benefits) by the average wage and salary accruals of all full- and part-time employees from the Bureau of Economic Analysis (BEA) </t>
    </r>
    <r>
      <rPr>
        <i/>
        <sz val="12"/>
        <rFont val="Myriad Pro Light"/>
        <family val="2"/>
      </rPr>
      <t>National Income and Product Account</t>
    </r>
    <r>
      <rPr>
        <sz val="12"/>
        <rFont val="Myriad Pro Light"/>
        <family val="2"/>
      </rPr>
      <t xml:space="preserve"> (NIPA) interactive tables. "Net productivity" is the growth of output of goods and services less depreciation per hour worked. 
</t>
    </r>
  </si>
  <si>
    <t>1. Real average hourly compensation of production/nonsupervisory workers and total economy productivity, 1948–2013 (2013 dollars)</t>
  </si>
  <si>
    <t>0–75%</t>
  </si>
  <si>
    <t xml:space="preserve">Miscellaneous </t>
  </si>
  <si>
    <t>3. Average annual wages, by wage group, 1947–2012 (2012 dollars)</t>
  </si>
  <si>
    <t>4. Hourly wages of all workers, by wage percentile, 1973–2013 (2013 dollars)</t>
  </si>
  <si>
    <t>5. Hourly wages of men, by wage percentile, 1973–2013 (2013 dollars)</t>
  </si>
  <si>
    <t>6. Hourly wages of women, by wage percentile, 1973–2013 (2013 dollars)</t>
  </si>
  <si>
    <t>7. Hourly wages of women as a percent of men's hourly wages, by wage percentile, 1973–2013</t>
  </si>
  <si>
    <t>8. Hourly wages of non-Hispanic whites, by wage percentile, 1973–2013 (2013 dollars)</t>
  </si>
  <si>
    <t>9. Hourly wages of non-Hispanic blacks, by wage percentile, 1973–2013 (2013 dollars)</t>
  </si>
  <si>
    <t>10. Hourly wages of Hispanics, by wage percentile, 1973–2013 (2013 dollars)</t>
  </si>
  <si>
    <t>11. Hourly wages of non-Hispanic blacks as a percent of non-Hispanic white hourly wages, by wage percentile, 1973–2013</t>
  </si>
  <si>
    <t>13. Various education wage gaps, 1979–2013</t>
  </si>
  <si>
    <t>14. Hourly wages of workers, by education attainment, 1973–2013 (2013 dollars)</t>
  </si>
  <si>
    <t>15. Hourly wages of men, by education attainment, 1973–2013 (2013 dollars)</t>
  </si>
  <si>
    <t>16. Hourly wages of women, by education attainment, 1973–2013 (2013 dollars)</t>
  </si>
  <si>
    <t>17. Hourly wages of college graduates, by wage percentile, 2000–2013 (2013 dollars)</t>
  </si>
  <si>
    <r>
      <rPr>
        <b/>
        <sz val="12"/>
        <rFont val="Myriad Pro Light"/>
        <family val="2"/>
      </rPr>
      <t>Note:</t>
    </r>
    <r>
      <rPr>
        <sz val="12"/>
        <rFont val="Myriad Pro Light"/>
        <family val="2"/>
      </rPr>
      <t xml:space="preserve"> In 2013 the hourly poverty-level wage threshold was $11.45, which is based off of the annual four-person weighted average poverty threshold from the U.S. Census Bureau. For more information on sample definition and methodology, see Appendix B of </t>
    </r>
    <r>
      <rPr>
        <i/>
        <sz val="12"/>
        <rFont val="Myriad Pro Light"/>
        <family val="2"/>
      </rPr>
      <t xml:space="preserve">The State of Working America </t>
    </r>
    <r>
      <rPr>
        <sz val="12"/>
        <rFont val="Myriad Pro Light"/>
        <family val="2"/>
      </rPr>
      <t xml:space="preserve">(http://stateofworkingamerica.org/files/book/Appendices.pdf). 
</t>
    </r>
  </si>
  <si>
    <r>
      <rPr>
        <b/>
        <sz val="12"/>
        <rFont val="Myriad Pro Light"/>
        <family val="2"/>
      </rPr>
      <t>Source:</t>
    </r>
    <r>
      <rPr>
        <sz val="12"/>
        <rFont val="Myriad Pro Light"/>
        <family val="2"/>
      </rPr>
      <t xml:space="preserve"> EPI analysis of the Current Population Survey Outgoing Rotation Group (ORG) microdata
</t>
    </r>
  </si>
  <si>
    <t xml:space="preserve">19. Share of private-sector workers with employer-provided pension coverage, overall and by race/ethnicity and education attainment, 1979–2012 </t>
  </si>
  <si>
    <t xml:space="preserve">20. Share of private-sector workers with employer-provided health insurance, overall and by race/ethnicity and education attainment, 1979–2012 </t>
  </si>
  <si>
    <t>last updated May 30, 2014</t>
  </si>
  <si>
    <t>Entry-level wages of college graduates, by gender, 1973–2013 (2013 dollars)</t>
  </si>
  <si>
    <t>18. Entry-level wages of college graduates, by gender, 1973–2013 (2013 dollars)</t>
  </si>
  <si>
    <t>Raising America's Pay | Economic Policy Institute</t>
  </si>
  <si>
    <t>Wage appendix tables to EPI Briefing Paper 378 (http://www.epi.org/publication/raising-americas-pay/)</t>
  </si>
  <si>
    <t>2. Distribution of employment by multiple of poverty wage, overall and by gender and race/ethnicity, 1973–2013</t>
  </si>
  <si>
    <t>Distribution of employment by multiple of poverty wage, overall and by gender and race/ethnicity, 1973–2013</t>
  </si>
  <si>
    <r>
      <t xml:space="preserve">UPDATED FROM: Figure 4U in </t>
    </r>
    <r>
      <rPr>
        <i/>
        <sz val="12"/>
        <rFont val="Myriad Pro Light"/>
        <family val="2"/>
      </rPr>
      <t>The State of Working America, 12th Edition,</t>
    </r>
    <r>
      <rPr>
        <sz val="12"/>
        <rFont val="Myriad Pro Light"/>
        <family val="2"/>
      </rPr>
      <t xml:space="preserve"> an Economic Policy Institute book published by Cornell University Press in 2012 (www.stateofworkingamerica.org)
</t>
    </r>
  </si>
  <si>
    <r>
      <t xml:space="preserve">* The 2013 compensation-to-wage ratio used in the calculation of hourly compensation was estimated using the growth rate of the compensation-to-wage ratio from 2012 to 2013 from the Bureau of Labor Statistics (BLS) </t>
    </r>
    <r>
      <rPr>
        <i/>
        <sz val="12"/>
        <rFont val="Myriad Pro Light"/>
        <family val="2"/>
      </rPr>
      <t>Employer Costs for Employee Compensation</t>
    </r>
    <r>
      <rPr>
        <sz val="12"/>
        <rFont val="Myriad Pro Light"/>
        <family val="2"/>
      </rPr>
      <t xml:space="preserve"> (ECEC).
</t>
    </r>
  </si>
  <si>
    <r>
      <rPr>
        <b/>
        <sz val="12"/>
        <rFont val="Myriad Pro Light"/>
        <family val="2"/>
      </rPr>
      <t>Source:</t>
    </r>
    <r>
      <rPr>
        <sz val="12"/>
        <rFont val="Myriad Pro Light"/>
        <family val="2"/>
      </rPr>
      <t xml:space="preserve"> </t>
    </r>
    <r>
      <rPr>
        <sz val="12"/>
        <rFont val="Myriad Pro Light"/>
      </rPr>
      <t xml:space="preserve">EPI analysis of data from BLS Labor Productivity and Costs program, Bureau of Labor Statistics Current Employment Statistics public data series and Employer Costs for Employee Compensation, and Bureau of Economic Analysis National Income and Product Accounts (Tables 2.3.4, 6.2, 6.3, 6.9, 6.10, and 6.11)
</t>
    </r>
  </si>
  <si>
    <t>Non-Hispanic white</t>
  </si>
  <si>
    <t>Non-Hispanic black</t>
  </si>
  <si>
    <r>
      <rPr>
        <b/>
        <sz val="12"/>
        <color theme="1"/>
        <rFont val="Myriad Pro Light"/>
        <family val="2"/>
      </rPr>
      <t xml:space="preserve">Source: </t>
    </r>
    <r>
      <rPr>
        <sz val="12"/>
        <color theme="1"/>
        <rFont val="Myriad Pro Light"/>
        <family val="2"/>
      </rPr>
      <t xml:space="preserve">EPI analysis of Wojciech Kopczuk, Emmanuel Saez, and Jae Song, “Earnings Inequality and Mobility in the United States: Evidence from Social Security Data Since 1937,” </t>
    </r>
    <r>
      <rPr>
        <i/>
        <sz val="12"/>
        <color theme="1"/>
        <rFont val="Myriad Pro Light"/>
      </rPr>
      <t>The Quarterly Journal of Economics</t>
    </r>
    <r>
      <rPr>
        <sz val="12"/>
        <color theme="1"/>
        <rFont val="Myriad Pro Light"/>
        <family val="2"/>
      </rPr>
      <t>, February 2010, http://elsa.berkeley.edu/~saez/kopczuk-saez-songQJE10mobility.pdf; and Social Security Administration wage statistics (http://www.ssa.gov/cgi-bin/netcomp.cgi)</t>
    </r>
  </si>
  <si>
    <t>Hourly wages of non-Hispanic blacks, by wage percentile,* 1973–2013 (2013 dollars)</t>
  </si>
  <si>
    <t>Hourly wages of Hispanics as a percent of non-Hispanic white hourly wages, by wage percentile,* 1973–2013</t>
  </si>
  <si>
    <t>12. Hourly wages of Hispanics as a percent of non-Hispanic white hourly wages, by wage percentile, 1973–2013</t>
  </si>
  <si>
    <r>
      <t>UPDATED FROM: Figure 4Q in</t>
    </r>
    <r>
      <rPr>
        <i/>
        <sz val="12"/>
        <rFont val="Myriad Pro Light"/>
      </rPr>
      <t xml:space="preserve"> The State of Working America, 12th Edition</t>
    </r>
    <r>
      <rPr>
        <sz val="12"/>
        <rFont val="Myriad Pro Light"/>
        <family val="2"/>
      </rPr>
      <t xml:space="preserve">, an Economic Policy Institute book published by Cornell University Press in 2012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</si>
</sst>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44" formatCode="_(&quot;$&quot;* #,##0.00_);_(&quot;$&quot;* \(#,##0.00\);_(&quot;$&quot;* &quot;-&quot;??_);_(@_)"/>
    <numFmt numFmtId="43" formatCode="_(* #,##0.00_);_(* \(#,##0.00\);_(* &quot;-&quot;??_);_(@_)"/>
    <numFmt numFmtId="164" formatCode="0.0"/>
    <numFmt numFmtId="165" formatCode="0.000"/>
    <numFmt numFmtId="166" formatCode="0.00000"/>
    <numFmt numFmtId="167" formatCode="0.0%"/>
    <numFmt numFmtId="168" formatCode="\$#,##0\ ;\(\$#,##0\)"/>
    <numFmt numFmtId="169" formatCode="&quot;$&quot;#,##0.00"/>
    <numFmt numFmtId="170" formatCode="_(* #,##0.0_);_(* \(#,##0.0\);_(* &quot;-&quot;??_);_(@_)"/>
    <numFmt numFmtId="171" formatCode="&quot;$&quot;#,##0"/>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u/>
      <sz val="11"/>
      <color theme="10"/>
      <name val="Calibri"/>
      <family val="2"/>
    </font>
    <font>
      <sz val="10"/>
      <name val="Arial"/>
      <family val="2"/>
    </font>
    <font>
      <sz val="10"/>
      <color theme="1"/>
      <name val="Calibri"/>
      <family val="2"/>
    </font>
    <font>
      <sz val="13"/>
      <name val="Myriad Pro Light"/>
      <family val="2"/>
    </font>
    <font>
      <sz val="10"/>
      <name val="MS Sans Serif"/>
      <family val="2"/>
    </font>
    <font>
      <sz val="10"/>
      <color theme="1"/>
      <name val="Arial"/>
      <family val="2"/>
    </font>
    <font>
      <b/>
      <sz val="8"/>
      <color indexed="24"/>
      <name val="Times New Roman"/>
      <family val="1"/>
    </font>
    <font>
      <sz val="8"/>
      <color indexed="24"/>
      <name val="Times New Roman"/>
      <family val="1"/>
    </font>
    <font>
      <sz val="12"/>
      <color indexed="24"/>
      <name val="Arial"/>
      <family val="2"/>
    </font>
    <font>
      <b/>
      <sz val="18"/>
      <name val="Arial"/>
      <family val="2"/>
    </font>
    <font>
      <b/>
      <sz val="12"/>
      <name val="Arial"/>
      <family val="2"/>
    </font>
    <font>
      <u/>
      <sz val="10"/>
      <color indexed="12"/>
      <name val="Arial"/>
      <family val="2"/>
    </font>
    <font>
      <u/>
      <sz val="11"/>
      <color theme="10"/>
      <name val="Calibri"/>
      <family val="2"/>
      <scheme val="minor"/>
    </font>
    <font>
      <b/>
      <sz val="10"/>
      <name val="Arial"/>
      <family val="2"/>
    </font>
    <font>
      <sz val="7"/>
      <name val="Helv"/>
    </font>
    <font>
      <sz val="12"/>
      <name val="Arial"/>
      <family val="2"/>
    </font>
    <font>
      <sz val="12"/>
      <name val="Myriad Pro Light"/>
      <family val="2"/>
    </font>
    <font>
      <sz val="12"/>
      <name val="Myriad Pro"/>
      <family val="2"/>
    </font>
    <font>
      <b/>
      <sz val="12"/>
      <name val="Myriad Pro Light"/>
      <family val="2"/>
    </font>
    <font>
      <b/>
      <sz val="10"/>
      <name val="Calibri"/>
      <family val="2"/>
      <scheme val="minor"/>
    </font>
    <font>
      <sz val="10"/>
      <name val="Calibri"/>
      <family val="2"/>
    </font>
    <font>
      <sz val="12"/>
      <color theme="1"/>
      <name val="Myriad Pro Light"/>
      <family val="2"/>
    </font>
    <font>
      <sz val="12"/>
      <color theme="1"/>
      <name val="Calibri"/>
      <family val="2"/>
      <scheme val="minor"/>
    </font>
    <font>
      <sz val="12"/>
      <color theme="1"/>
      <name val="Myriad Pro"/>
      <family val="2"/>
    </font>
    <font>
      <b/>
      <sz val="12"/>
      <color theme="1"/>
      <name val="Myriad Pro Light"/>
      <family val="2"/>
    </font>
    <font>
      <i/>
      <sz val="12"/>
      <name val="Myriad Pro Light"/>
      <family val="2"/>
    </font>
    <font>
      <u/>
      <sz val="12"/>
      <color theme="10"/>
      <name val="Myriad Pro Light"/>
      <family val="2"/>
    </font>
    <font>
      <sz val="16"/>
      <name val="Myriad Pro Light"/>
      <family val="2"/>
    </font>
    <font>
      <i/>
      <sz val="12"/>
      <color theme="1"/>
      <name val="Myriad Pro Light"/>
      <family val="2"/>
    </font>
    <font>
      <b/>
      <sz val="18"/>
      <name val="Myriad Pro Light"/>
      <family val="2"/>
    </font>
    <font>
      <i/>
      <sz val="12"/>
      <name val="Myriad Pro Light"/>
    </font>
    <font>
      <sz val="12"/>
      <name val="Myriad Pro Light"/>
    </font>
    <font>
      <i/>
      <sz val="12"/>
      <color theme="1"/>
      <name val="Myriad Pro Light"/>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top style="double">
        <color indexed="8"/>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74">
    <xf numFmtId="0" fontId="0" fillId="0" borderId="0"/>
    <xf numFmtId="9" fontId="3" fillId="0" borderId="0" applyFont="0" applyFill="0" applyBorder="0" applyAlignment="0" applyProtection="0"/>
    <xf numFmtId="0" fontId="4"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9"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9" fillId="0" borderId="0" applyFont="0" applyFill="0" applyBorder="0" applyAlignment="0" applyProtection="0"/>
    <xf numFmtId="0" fontId="9"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3" fontId="16" fillId="0" borderId="0" applyFont="0" applyFill="0" applyBorder="0" applyAlignment="0" applyProtection="0"/>
    <xf numFmtId="2" fontId="9"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68" fontId="16" fillId="0" borderId="0" applyFont="0" applyFill="0" applyBorder="0" applyAlignment="0" applyProtection="0"/>
    <xf numFmtId="0" fontId="3" fillId="0" borderId="0"/>
    <xf numFmtId="0" fontId="12" fillId="0" borderId="0"/>
    <xf numFmtId="0" fontId="3" fillId="0" borderId="0"/>
    <xf numFmtId="0" fontId="3" fillId="0" borderId="0"/>
    <xf numFmtId="0" fontId="3" fillId="0" borderId="0"/>
    <xf numFmtId="0" fontId="9" fillId="0" borderId="0"/>
    <xf numFmtId="0" fontId="9" fillId="0" borderId="0"/>
    <xf numFmtId="0" fontId="12" fillId="0" borderId="0"/>
    <xf numFmtId="0" fontId="9" fillId="0" borderId="0"/>
    <xf numFmtId="0" fontId="16" fillId="0" borderId="0"/>
    <xf numFmtId="0" fontId="3" fillId="0" borderId="0"/>
    <xf numFmtId="0" fontId="3" fillId="0" borderId="0"/>
    <xf numFmtId="0" fontId="3" fillId="0" borderId="0"/>
    <xf numFmtId="0" fontId="9" fillId="0" borderId="0"/>
    <xf numFmtId="0" fontId="12" fillId="0" borderId="0"/>
    <xf numFmtId="0" fontId="9" fillId="0" borderId="0"/>
    <xf numFmtId="0" fontId="9" fillId="0" borderId="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0" borderId="0" applyNumberFormat="0" applyFill="0" applyBorder="0" applyAlignment="0" applyProtection="0"/>
    <xf numFmtId="2" fontId="9" fillId="0" borderId="0" applyFont="0" applyFill="0" applyBorder="0" applyProtection="0">
      <alignment horizontal="right"/>
    </xf>
    <xf numFmtId="2" fontId="9" fillId="0" borderId="0" applyFont="0" applyFill="0" applyBorder="0" applyProtection="0">
      <alignment horizontal="right"/>
    </xf>
    <xf numFmtId="0" fontId="21" fillId="0" borderId="0" applyNumberFormat="0" applyFill="0" applyBorder="0" applyProtection="0">
      <alignment horizontal="right"/>
    </xf>
    <xf numFmtId="0" fontId="21" fillId="0" borderId="0" applyNumberFormat="0" applyFill="0" applyBorder="0" applyProtection="0">
      <alignment horizontal="right"/>
    </xf>
    <xf numFmtId="0" fontId="22" fillId="0" borderId="3">
      <alignment horizontal="center"/>
    </xf>
    <xf numFmtId="0" fontId="9" fillId="0" borderId="4" applyNumberFormat="0" applyFont="0" applyFill="0" applyAlignment="0" applyProtection="0"/>
    <xf numFmtId="2" fontId="1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3" fontId="9"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0" fontId="9" fillId="0" borderId="0"/>
    <xf numFmtId="9" fontId="9"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49">
    <xf numFmtId="0" fontId="0" fillId="0" borderId="0" xfId="0"/>
    <xf numFmtId="0" fontId="5" fillId="0" borderId="0" xfId="2" applyFont="1"/>
    <xf numFmtId="0" fontId="6" fillId="0" borderId="0" xfId="2" applyFont="1"/>
    <xf numFmtId="0" fontId="4" fillId="0" borderId="0" xfId="2"/>
    <xf numFmtId="0" fontId="5" fillId="0" borderId="1" xfId="2" applyFont="1" applyBorder="1" applyAlignment="1"/>
    <xf numFmtId="0" fontId="5" fillId="0" borderId="1" xfId="2" applyFont="1" applyBorder="1" applyAlignment="1">
      <alignment horizontal="center" wrapText="1"/>
    </xf>
    <xf numFmtId="0" fontId="5" fillId="0" borderId="0" xfId="2" applyFont="1" applyBorder="1" applyAlignment="1"/>
    <xf numFmtId="0" fontId="6" fillId="0" borderId="2" xfId="2" applyFont="1" applyBorder="1" applyAlignment="1">
      <alignment horizontal="center" wrapText="1"/>
    </xf>
    <xf numFmtId="0" fontId="6" fillId="2" borderId="0" xfId="2" applyFont="1" applyFill="1"/>
    <xf numFmtId="0" fontId="6" fillId="0" borderId="0" xfId="2" applyFont="1" applyBorder="1" applyAlignment="1">
      <alignment horizontal="center" wrapText="1"/>
    </xf>
    <xf numFmtId="0" fontId="5" fillId="2" borderId="0" xfId="2" applyFont="1" applyFill="1"/>
    <xf numFmtId="0" fontId="6" fillId="0" borderId="0" xfId="2" applyFont="1" applyAlignment="1">
      <alignment horizontal="center"/>
    </xf>
    <xf numFmtId="0" fontId="6" fillId="0" borderId="0" xfId="2" quotePrefix="1" applyFont="1" applyAlignment="1">
      <alignment horizontal="center"/>
    </xf>
    <xf numFmtId="49" fontId="6" fillId="0" borderId="0" xfId="2" applyNumberFormat="1" applyFont="1" applyAlignment="1">
      <alignment horizontal="center"/>
    </xf>
    <xf numFmtId="2" fontId="6" fillId="0" borderId="0" xfId="2" applyNumberFormat="1" applyFont="1" applyAlignment="1">
      <alignment horizontal="center"/>
    </xf>
    <xf numFmtId="164" fontId="7" fillId="0" borderId="0" xfId="2" applyNumberFormat="1" applyFont="1" applyAlignment="1">
      <alignment horizontal="center"/>
    </xf>
    <xf numFmtId="165" fontId="7" fillId="0" borderId="0" xfId="2" applyNumberFormat="1" applyFont="1" applyAlignment="1">
      <alignment horizontal="center"/>
    </xf>
    <xf numFmtId="166" fontId="4" fillId="0" borderId="0" xfId="2" applyNumberFormat="1"/>
    <xf numFmtId="167" fontId="6" fillId="0" borderId="0" xfId="3" applyNumberFormat="1" applyFont="1" applyAlignment="1">
      <alignment horizontal="center"/>
    </xf>
    <xf numFmtId="164" fontId="6" fillId="0" borderId="0" xfId="2" applyNumberFormat="1" applyFont="1"/>
    <xf numFmtId="0" fontId="6" fillId="2" borderId="0" xfId="2" applyFont="1" applyFill="1" applyAlignment="1">
      <alignment vertical="top"/>
    </xf>
    <xf numFmtId="0" fontId="8" fillId="2" borderId="0" xfId="4" applyFill="1" applyAlignment="1" applyProtection="1"/>
    <xf numFmtId="0" fontId="4" fillId="2" borderId="0" xfId="2" applyFill="1"/>
    <xf numFmtId="165" fontId="9" fillId="2" borderId="0" xfId="2" applyNumberFormat="1" applyFont="1" applyFill="1"/>
    <xf numFmtId="164" fontId="7" fillId="0" borderId="0" xfId="4" applyNumberFormat="1" applyFont="1" applyAlignment="1" applyProtection="1">
      <alignment horizontal="center"/>
    </xf>
    <xf numFmtId="0" fontId="11" fillId="0" borderId="0" xfId="0" applyFont="1" applyAlignment="1">
      <alignment vertical="center" readingOrder="1"/>
    </xf>
    <xf numFmtId="167" fontId="0" fillId="0" borderId="0" xfId="3" applyNumberFormat="1" applyFont="1"/>
    <xf numFmtId="0" fontId="3" fillId="0" borderId="0" xfId="2" applyFont="1"/>
    <xf numFmtId="167" fontId="3" fillId="0" borderId="0" xfId="1" applyNumberFormat="1"/>
    <xf numFmtId="167" fontId="4" fillId="0" borderId="0" xfId="2" applyNumberFormat="1"/>
    <xf numFmtId="167" fontId="3" fillId="0" borderId="0" xfId="5" applyNumberFormat="1" applyFont="1"/>
    <xf numFmtId="0" fontId="23" fillId="0" borderId="0" xfId="33" applyFont="1"/>
    <xf numFmtId="44" fontId="24" fillId="0" borderId="1" xfId="12" applyFont="1" applyBorder="1" applyAlignment="1">
      <alignment horizontal="center"/>
    </xf>
    <xf numFmtId="0" fontId="23" fillId="0" borderId="0" xfId="33" applyFont="1" applyBorder="1"/>
    <xf numFmtId="0" fontId="24" fillId="0" borderId="10" xfId="33" applyFont="1" applyBorder="1"/>
    <xf numFmtId="44" fontId="24" fillId="0" borderId="9" xfId="12" applyFont="1" applyBorder="1" applyAlignment="1">
      <alignment horizontal="center"/>
    </xf>
    <xf numFmtId="0" fontId="24" fillId="0" borderId="8" xfId="33" applyFont="1" applyBorder="1" applyAlignment="1">
      <alignment horizontal="right"/>
    </xf>
    <xf numFmtId="0" fontId="24" fillId="0" borderId="10" xfId="33" applyFont="1" applyBorder="1" applyAlignment="1">
      <alignment horizontal="right"/>
    </xf>
    <xf numFmtId="167" fontId="25" fillId="0" borderId="0" xfId="1" applyNumberFormat="1" applyFont="1" applyBorder="1" applyAlignment="1">
      <alignment horizontal="center"/>
    </xf>
    <xf numFmtId="167" fontId="25" fillId="0" borderId="1" xfId="1" applyNumberFormat="1" applyFont="1" applyBorder="1" applyAlignment="1">
      <alignment horizontal="center"/>
    </xf>
    <xf numFmtId="167" fontId="25" fillId="0" borderId="11" xfId="1" applyNumberFormat="1" applyFont="1" applyBorder="1" applyAlignment="1">
      <alignment horizontal="center"/>
    </xf>
    <xf numFmtId="167" fontId="25" fillId="0" borderId="9" xfId="1" applyNumberFormat="1" applyFont="1" applyBorder="1" applyAlignment="1">
      <alignment horizontal="center"/>
    </xf>
    <xf numFmtId="0" fontId="23" fillId="0" borderId="0" xfId="0" applyFont="1"/>
    <xf numFmtId="0" fontId="24" fillId="0" borderId="1" xfId="0" applyFont="1" applyBorder="1" applyAlignment="1">
      <alignment horizontal="center" wrapText="1"/>
    </xf>
    <xf numFmtId="0" fontId="24" fillId="0" borderId="8" xfId="0" applyFont="1" applyBorder="1"/>
    <xf numFmtId="0" fontId="24" fillId="0" borderId="10" xfId="0" applyFont="1" applyBorder="1"/>
    <xf numFmtId="0" fontId="24" fillId="0" borderId="9" xfId="0" applyFont="1" applyBorder="1" applyAlignment="1">
      <alignment horizontal="center" wrapText="1"/>
    </xf>
    <xf numFmtId="0" fontId="7" fillId="0" borderId="0" xfId="33" applyFont="1"/>
    <xf numFmtId="0" fontId="7" fillId="0" borderId="0" xfId="33" applyFont="1" applyBorder="1"/>
    <xf numFmtId="0" fontId="7" fillId="2" borderId="0" xfId="33" applyFont="1" applyFill="1" applyBorder="1"/>
    <xf numFmtId="0" fontId="7" fillId="0" borderId="0" xfId="33" applyFont="1" applyBorder="1" applyAlignment="1"/>
    <xf numFmtId="0" fontId="27" fillId="0" borderId="0" xfId="33" applyFont="1" applyBorder="1"/>
    <xf numFmtId="0" fontId="27" fillId="2" borderId="0" xfId="33" applyFont="1" applyFill="1" applyBorder="1"/>
    <xf numFmtId="0" fontId="27" fillId="2" borderId="0" xfId="33" quotePrefix="1" applyFont="1" applyFill="1" applyBorder="1"/>
    <xf numFmtId="0" fontId="27" fillId="2" borderId="0" xfId="6" applyNumberFormat="1" applyFont="1" applyFill="1" applyBorder="1" applyAlignment="1">
      <alignment horizontal="center"/>
    </xf>
    <xf numFmtId="0" fontId="27" fillId="0" borderId="0" xfId="6" applyNumberFormat="1" applyFont="1" applyBorder="1" applyAlignment="1">
      <alignment horizontal="center"/>
    </xf>
    <xf numFmtId="44" fontId="7" fillId="0" borderId="0" xfId="12" applyFont="1" applyBorder="1" applyAlignment="1"/>
    <xf numFmtId="0" fontId="7" fillId="2" borderId="0" xfId="33" quotePrefix="1" applyFont="1" applyFill="1" applyBorder="1"/>
    <xf numFmtId="0" fontId="7" fillId="0" borderId="0" xfId="33" applyFont="1" applyBorder="1" applyAlignment="1">
      <alignment horizontal="center"/>
    </xf>
    <xf numFmtId="44" fontId="7" fillId="0" borderId="0" xfId="12" quotePrefix="1" applyFont="1" applyBorder="1" applyAlignment="1">
      <alignment horizontal="center"/>
    </xf>
    <xf numFmtId="2" fontId="7" fillId="0" borderId="0" xfId="33" applyNumberFormat="1" applyFont="1" applyBorder="1" applyAlignment="1">
      <alignment horizontal="center"/>
    </xf>
    <xf numFmtId="165" fontId="7" fillId="2" borderId="0" xfId="33" applyNumberFormat="1" applyFont="1" applyFill="1" applyBorder="1" applyAlignment="1">
      <alignment horizontal="center"/>
    </xf>
    <xf numFmtId="170" fontId="7" fillId="2" borderId="0" xfId="6" applyNumberFormat="1" applyFont="1" applyFill="1" applyBorder="1"/>
    <xf numFmtId="170" fontId="7" fillId="0" borderId="0" xfId="6" applyNumberFormat="1" applyFont="1" applyBorder="1"/>
    <xf numFmtId="44" fontId="7" fillId="0" borderId="0" xfId="12" applyFont="1" applyBorder="1" applyAlignment="1">
      <alignment horizontal="center"/>
    </xf>
    <xf numFmtId="164" fontId="7" fillId="0" borderId="0" xfId="12" applyNumberFormat="1" applyFont="1" applyAlignment="1">
      <alignment horizontal="center"/>
    </xf>
    <xf numFmtId="165" fontId="7" fillId="0" borderId="0" xfId="33" applyNumberFormat="1" applyFont="1" applyBorder="1" applyAlignment="1">
      <alignment horizontal="center"/>
    </xf>
    <xf numFmtId="165" fontId="7" fillId="2" borderId="0" xfId="33" applyNumberFormat="1" applyFont="1" applyFill="1" applyBorder="1" applyAlignment="1">
      <alignment horizontal="left"/>
    </xf>
    <xf numFmtId="165" fontId="7" fillId="2" borderId="0" xfId="33" applyNumberFormat="1" applyFont="1" applyFill="1" applyAlignment="1">
      <alignment horizontal="left"/>
    </xf>
    <xf numFmtId="165" fontId="7" fillId="2" borderId="0" xfId="33" applyNumberFormat="1" applyFont="1" applyFill="1" applyAlignment="1">
      <alignment horizontal="center"/>
    </xf>
    <xf numFmtId="165" fontId="27" fillId="2" borderId="0" xfId="33" applyNumberFormat="1" applyFont="1" applyFill="1" applyAlignment="1">
      <alignment horizontal="left"/>
    </xf>
    <xf numFmtId="0" fontId="6" fillId="2" borderId="0" xfId="33" applyFont="1" applyFill="1" applyAlignment="1">
      <alignment vertical="top"/>
    </xf>
    <xf numFmtId="0" fontId="6" fillId="2" borderId="0" xfId="33" applyFont="1" applyFill="1"/>
    <xf numFmtId="0" fontId="20" fillId="2" borderId="0" xfId="4" applyFont="1" applyFill="1" applyAlignment="1" applyProtection="1"/>
    <xf numFmtId="165" fontId="7" fillId="0" borderId="0" xfId="33" applyNumberFormat="1" applyFont="1" applyAlignment="1">
      <alignment horizontal="left"/>
    </xf>
    <xf numFmtId="165" fontId="7" fillId="0" borderId="0" xfId="33" applyNumberFormat="1" applyFont="1" applyAlignment="1">
      <alignment horizontal="center"/>
    </xf>
    <xf numFmtId="164" fontId="7" fillId="0" borderId="0" xfId="12" applyNumberFormat="1" applyFont="1" applyFill="1" applyAlignment="1">
      <alignment horizontal="center"/>
    </xf>
    <xf numFmtId="2" fontId="7" fillId="0" borderId="0" xfId="33" applyNumberFormat="1" applyFont="1"/>
    <xf numFmtId="0" fontId="7" fillId="0" borderId="0" xfId="12" applyNumberFormat="1" applyFont="1" applyBorder="1" applyAlignment="1">
      <alignment horizontal="center"/>
    </xf>
    <xf numFmtId="0" fontId="7" fillId="0" borderId="0" xfId="33" quotePrefix="1" applyFont="1"/>
    <xf numFmtId="10" fontId="7" fillId="0" borderId="0" xfId="5" applyNumberFormat="1" applyFont="1" applyAlignment="1">
      <alignment horizontal="center"/>
    </xf>
    <xf numFmtId="44" fontId="7" fillId="0" borderId="0" xfId="33" applyNumberFormat="1" applyFont="1"/>
    <xf numFmtId="1" fontId="7" fillId="0" borderId="0" xfId="12" applyNumberFormat="1" applyFont="1" applyAlignment="1">
      <alignment horizontal="left"/>
    </xf>
    <xf numFmtId="2" fontId="7" fillId="0" borderId="0" xfId="12" applyNumberFormat="1" applyFont="1" applyAlignment="1">
      <alignment horizontal="left"/>
    </xf>
    <xf numFmtId="43" fontId="7" fillId="0" borderId="0" xfId="12" applyNumberFormat="1" applyFont="1" applyBorder="1" applyAlignment="1">
      <alignment horizontal="center"/>
    </xf>
    <xf numFmtId="0" fontId="7" fillId="0" borderId="0" xfId="33" applyFont="1" applyAlignment="1">
      <alignment horizontal="center"/>
    </xf>
    <xf numFmtId="0" fontId="24" fillId="0" borderId="1" xfId="0" applyFont="1" applyBorder="1" applyAlignment="1">
      <alignment horizontal="center"/>
    </xf>
    <xf numFmtId="0" fontId="24" fillId="0" borderId="9" xfId="0" applyFont="1" applyBorder="1" applyAlignment="1">
      <alignment horizontal="center"/>
    </xf>
    <xf numFmtId="0" fontId="24" fillId="0" borderId="1" xfId="34" applyFont="1" applyBorder="1" applyAlignment="1">
      <alignment horizontal="center"/>
    </xf>
    <xf numFmtId="0" fontId="24" fillId="0" borderId="1" xfId="34" quotePrefix="1" applyFont="1" applyBorder="1" applyAlignment="1">
      <alignment horizontal="center"/>
    </xf>
    <xf numFmtId="0" fontId="24" fillId="0" borderId="8" xfId="34" applyFont="1" applyBorder="1"/>
    <xf numFmtId="0" fontId="24" fillId="0" borderId="10" xfId="34" applyFont="1" applyBorder="1"/>
    <xf numFmtId="0" fontId="24" fillId="0" borderId="9" xfId="34" applyFont="1" applyBorder="1" applyAlignment="1">
      <alignment horizontal="center"/>
    </xf>
    <xf numFmtId="0" fontId="30" fillId="0" borderId="0" xfId="71" applyFont="1"/>
    <xf numFmtId="167" fontId="23" fillId="0" borderId="0" xfId="73" applyNumberFormat="1" applyFont="1"/>
    <xf numFmtId="0" fontId="29" fillId="0" borderId="18" xfId="71" applyFont="1" applyBorder="1" applyAlignment="1">
      <alignment horizontal="center" wrapText="1"/>
    </xf>
    <xf numFmtId="0" fontId="29" fillId="0" borderId="2" xfId="71" applyFont="1" applyBorder="1" applyAlignment="1">
      <alignment horizontal="center"/>
    </xf>
    <xf numFmtId="0" fontId="29" fillId="0" borderId="1" xfId="71" applyFont="1" applyBorder="1" applyAlignment="1">
      <alignment horizontal="center" wrapText="1"/>
    </xf>
    <xf numFmtId="0" fontId="29" fillId="0" borderId="15" xfId="71" applyFont="1" applyBorder="1"/>
    <xf numFmtId="0" fontId="29" fillId="0" borderId="10" xfId="71" applyFont="1" applyBorder="1"/>
    <xf numFmtId="0" fontId="29" fillId="0" borderId="8" xfId="71" applyFont="1" applyBorder="1"/>
    <xf numFmtId="171" fontId="31" fillId="0" borderId="0" xfId="71" applyNumberFormat="1" applyFont="1" applyBorder="1" applyAlignment="1">
      <alignment horizontal="center"/>
    </xf>
    <xf numFmtId="0" fontId="24" fillId="0" borderId="1" xfId="33" applyFont="1" applyBorder="1" applyAlignment="1">
      <alignment horizontal="center"/>
    </xf>
    <xf numFmtId="0" fontId="24" fillId="0" borderId="9" xfId="33" applyFont="1" applyBorder="1" applyAlignment="1">
      <alignment horizontal="center"/>
    </xf>
    <xf numFmtId="0" fontId="24" fillId="0" borderId="0" xfId="0" applyFont="1"/>
    <xf numFmtId="0" fontId="24" fillId="0" borderId="18" xfId="0" applyFont="1" applyBorder="1" applyAlignment="1">
      <alignment horizontal="center" wrapText="1"/>
    </xf>
    <xf numFmtId="0" fontId="24" fillId="0" borderId="19" xfId="0" applyFont="1" applyBorder="1"/>
    <xf numFmtId="0" fontId="24" fillId="0" borderId="17" xfId="0" applyFont="1" applyBorder="1" applyAlignment="1">
      <alignment horizontal="center" wrapText="1"/>
    </xf>
    <xf numFmtId="169" fontId="25" fillId="0" borderId="0" xfId="0" applyNumberFormat="1" applyFont="1" applyBorder="1" applyAlignment="1">
      <alignment horizontal="center"/>
    </xf>
    <xf numFmtId="169" fontId="25" fillId="0" borderId="11" xfId="0" applyNumberFormat="1" applyFont="1" applyBorder="1" applyAlignment="1">
      <alignment horizontal="center"/>
    </xf>
    <xf numFmtId="0" fontId="23" fillId="0" borderId="2" xfId="0" applyFont="1" applyBorder="1"/>
    <xf numFmtId="0" fontId="23" fillId="0" borderId="1" xfId="0" applyFont="1" applyBorder="1"/>
    <xf numFmtId="0" fontId="26" fillId="0" borderId="8" xfId="0" applyFont="1" applyBorder="1" applyAlignment="1">
      <alignment horizontal="center" vertical="center" wrapText="1"/>
    </xf>
    <xf numFmtId="0" fontId="23" fillId="0" borderId="0" xfId="0" applyFont="1" applyBorder="1"/>
    <xf numFmtId="0" fontId="26" fillId="0" borderId="15" xfId="0" applyFont="1" applyBorder="1" applyAlignment="1">
      <alignment horizontal="center" vertical="center" wrapText="1"/>
    </xf>
    <xf numFmtId="0" fontId="23" fillId="0" borderId="1" xfId="33" applyFont="1" applyBorder="1"/>
    <xf numFmtId="164" fontId="25" fillId="0" borderId="1" xfId="33" applyNumberFormat="1" applyFont="1" applyBorder="1" applyAlignment="1">
      <alignment horizontal="center"/>
    </xf>
    <xf numFmtId="164" fontId="25" fillId="0" borderId="0" xfId="33" applyNumberFormat="1" applyFont="1" applyBorder="1" applyAlignment="1">
      <alignment horizontal="center"/>
    </xf>
    <xf numFmtId="164" fontId="25" fillId="0" borderId="11" xfId="33" applyNumberFormat="1" applyFont="1" applyBorder="1" applyAlignment="1">
      <alignment horizontal="center"/>
    </xf>
    <xf numFmtId="164" fontId="25" fillId="0" borderId="9" xfId="33" applyNumberFormat="1" applyFont="1" applyBorder="1" applyAlignment="1">
      <alignment horizontal="center"/>
    </xf>
    <xf numFmtId="43" fontId="24" fillId="0" borderId="1" xfId="6" applyFont="1" applyBorder="1" applyAlignment="1">
      <alignment horizontal="center"/>
    </xf>
    <xf numFmtId="43" fontId="24" fillId="0" borderId="9" xfId="6" applyFont="1" applyBorder="1" applyAlignment="1">
      <alignment horizontal="center"/>
    </xf>
    <xf numFmtId="0" fontId="29" fillId="0" borderId="17" xfId="71" applyFont="1" applyBorder="1" applyAlignment="1">
      <alignment horizontal="center" wrapText="1"/>
    </xf>
    <xf numFmtId="171" fontId="31" fillId="0" borderId="11" xfId="71" applyNumberFormat="1" applyFont="1" applyBorder="1" applyAlignment="1">
      <alignment horizontal="center"/>
    </xf>
    <xf numFmtId="0" fontId="24" fillId="0" borderId="1" xfId="33" applyFont="1" applyBorder="1" applyAlignment="1">
      <alignment horizontal="center"/>
    </xf>
    <xf numFmtId="0" fontId="24" fillId="0" borderId="9" xfId="33" applyFont="1" applyBorder="1" applyAlignment="1">
      <alignment horizontal="center"/>
    </xf>
    <xf numFmtId="0" fontId="24" fillId="0" borderId="1" xfId="33" applyFont="1" applyBorder="1" applyAlignment="1">
      <alignment horizontal="center"/>
    </xf>
    <xf numFmtId="0" fontId="24" fillId="0" borderId="9" xfId="33" applyFont="1" applyBorder="1" applyAlignment="1">
      <alignment horizontal="center"/>
    </xf>
    <xf numFmtId="0" fontId="24" fillId="0" borderId="0" xfId="33" applyFont="1" applyBorder="1" applyAlignment="1">
      <alignment vertical="top" wrapText="1"/>
    </xf>
    <xf numFmtId="0" fontId="24" fillId="2" borderId="0" xfId="0" applyFont="1" applyFill="1"/>
    <xf numFmtId="0" fontId="24" fillId="2" borderId="1" xfId="0" applyFont="1" applyFill="1" applyBorder="1"/>
    <xf numFmtId="0" fontId="24" fillId="2" borderId="0" xfId="0" applyFont="1" applyFill="1" applyBorder="1"/>
    <xf numFmtId="0" fontId="33" fillId="2" borderId="0" xfId="0" applyFont="1" applyFill="1" applyBorder="1"/>
    <xf numFmtId="0" fontId="35" fillId="2" borderId="0" xfId="0" applyFont="1" applyFill="1" applyBorder="1"/>
    <xf numFmtId="0" fontId="33" fillId="2" borderId="1" xfId="0" applyFont="1" applyFill="1" applyBorder="1"/>
    <xf numFmtId="3" fontId="31" fillId="0" borderId="0" xfId="71" applyNumberFormat="1" applyFont="1" applyBorder="1" applyAlignment="1">
      <alignment horizontal="center"/>
    </xf>
    <xf numFmtId="3" fontId="31" fillId="0" borderId="11" xfId="71" applyNumberFormat="1" applyFont="1" applyBorder="1" applyAlignment="1">
      <alignment horizontal="center"/>
    </xf>
    <xf numFmtId="3" fontId="31" fillId="0" borderId="1" xfId="71" applyNumberFormat="1" applyFont="1" applyBorder="1" applyAlignment="1">
      <alignment horizontal="center"/>
    </xf>
    <xf numFmtId="3" fontId="31" fillId="0" borderId="9" xfId="71" applyNumberFormat="1" applyFont="1" applyBorder="1" applyAlignment="1">
      <alignment horizontal="center"/>
    </xf>
    <xf numFmtId="39" fontId="25" fillId="0" borderId="0" xfId="33" applyNumberFormat="1" applyFont="1" applyBorder="1" applyAlignment="1">
      <alignment horizontal="center"/>
    </xf>
    <xf numFmtId="39" fontId="25" fillId="0" borderId="1" xfId="33" applyNumberFormat="1" applyFont="1" applyBorder="1" applyAlignment="1">
      <alignment horizontal="center"/>
    </xf>
    <xf numFmtId="169" fontId="25" fillId="0" borderId="0" xfId="33" applyNumberFormat="1" applyFont="1" applyBorder="1" applyAlignment="1">
      <alignment horizontal="center"/>
    </xf>
    <xf numFmtId="2" fontId="25" fillId="0" borderId="0" xfId="33" applyNumberFormat="1" applyFont="1" applyBorder="1" applyAlignment="1">
      <alignment horizontal="center"/>
    </xf>
    <xf numFmtId="2" fontId="25" fillId="0" borderId="0" xfId="0" applyNumberFormat="1" applyFont="1" applyBorder="1" applyAlignment="1">
      <alignment horizontal="center"/>
    </xf>
    <xf numFmtId="2" fontId="25" fillId="0" borderId="11" xfId="0" applyNumberFormat="1" applyFont="1" applyBorder="1" applyAlignment="1">
      <alignment horizontal="center"/>
    </xf>
    <xf numFmtId="2" fontId="25" fillId="0" borderId="1" xfId="0" applyNumberFormat="1" applyFont="1" applyBorder="1" applyAlignment="1">
      <alignment horizontal="center"/>
    </xf>
    <xf numFmtId="2" fontId="25" fillId="0" borderId="9" xfId="0" applyNumberFormat="1" applyFont="1" applyBorder="1" applyAlignment="1">
      <alignment horizontal="center"/>
    </xf>
    <xf numFmtId="169" fontId="25" fillId="0" borderId="0" xfId="6" applyNumberFormat="1" applyFont="1" applyBorder="1" applyAlignment="1">
      <alignment horizontal="center"/>
    </xf>
    <xf numFmtId="2" fontId="25" fillId="0" borderId="0" xfId="6" applyNumberFormat="1" applyFont="1" applyBorder="1" applyAlignment="1">
      <alignment horizontal="center"/>
    </xf>
    <xf numFmtId="0" fontId="26" fillId="2" borderId="0" xfId="0" applyFont="1" applyFill="1" applyBorder="1" applyAlignment="1">
      <alignment horizontal="left"/>
    </xf>
    <xf numFmtId="0" fontId="34" fillId="2" borderId="0" xfId="4" applyFont="1" applyFill="1" applyAlignment="1" applyProtection="1">
      <alignment horizontal="left"/>
    </xf>
    <xf numFmtId="0" fontId="24" fillId="2" borderId="0" xfId="0" applyFont="1" applyFill="1" applyAlignment="1">
      <alignment horizontal="left"/>
    </xf>
    <xf numFmtId="0" fontId="37" fillId="2" borderId="1" xfId="0" applyFont="1" applyFill="1" applyBorder="1"/>
    <xf numFmtId="0" fontId="29" fillId="0" borderId="0" xfId="71" applyFont="1"/>
    <xf numFmtId="0" fontId="24" fillId="0" borderId="2" xfId="0" applyFont="1" applyBorder="1" applyAlignment="1">
      <alignment vertical="center" wrapText="1"/>
    </xf>
    <xf numFmtId="0" fontId="24" fillId="0" borderId="0" xfId="0" applyFont="1" applyBorder="1" applyAlignment="1">
      <alignment horizontal="center" vertical="center" wrapText="1"/>
    </xf>
    <xf numFmtId="164" fontId="25" fillId="0" borderId="11" xfId="0" applyNumberFormat="1" applyFont="1" applyBorder="1" applyAlignment="1">
      <alignment horizontal="center"/>
    </xf>
    <xf numFmtId="0" fontId="24" fillId="0" borderId="10" xfId="0" applyFont="1" applyBorder="1" applyAlignment="1">
      <alignment horizontal="right"/>
    </xf>
    <xf numFmtId="164" fontId="25" fillId="0" borderId="9" xfId="0" applyNumberFormat="1" applyFont="1" applyBorder="1" applyAlignment="1">
      <alignment horizontal="center"/>
    </xf>
    <xf numFmtId="0" fontId="24" fillId="0" borderId="0" xfId="0" applyFont="1" applyBorder="1" applyAlignment="1">
      <alignment horizontal="center"/>
    </xf>
    <xf numFmtId="0" fontId="24" fillId="0" borderId="18" xfId="0" applyFont="1" applyBorder="1" applyAlignment="1">
      <alignment horizontal="center"/>
    </xf>
    <xf numFmtId="0" fontId="34" fillId="2" borderId="0" xfId="4" applyFont="1" applyFill="1" applyAlignment="1" applyProtection="1">
      <alignment horizontal="left"/>
    </xf>
    <xf numFmtId="0" fontId="24" fillId="0" borderId="18" xfId="0" applyFont="1" applyBorder="1" applyAlignment="1">
      <alignment horizontal="center"/>
    </xf>
    <xf numFmtId="0" fontId="24" fillId="0" borderId="17" xfId="0" applyFont="1" applyBorder="1" applyAlignment="1">
      <alignment horizontal="center"/>
    </xf>
    <xf numFmtId="167" fontId="23" fillId="0" borderId="0" xfId="1" applyNumberFormat="1" applyFont="1"/>
    <xf numFmtId="0" fontId="6" fillId="0" borderId="2" xfId="2" applyFont="1" applyBorder="1" applyAlignment="1">
      <alignment horizontal="center" wrapText="1"/>
    </xf>
    <xf numFmtId="0" fontId="6" fillId="0" borderId="0" xfId="2" applyFont="1" applyAlignment="1">
      <alignment horizontal="center" wrapText="1"/>
    </xf>
    <xf numFmtId="0" fontId="6" fillId="0" borderId="0" xfId="2" applyFont="1" applyBorder="1" applyAlignment="1">
      <alignment horizontal="center" wrapText="1"/>
    </xf>
    <xf numFmtId="0" fontId="5" fillId="0" borderId="1" xfId="2" applyFont="1" applyBorder="1" applyAlignment="1">
      <alignment horizontal="center" wrapText="1"/>
    </xf>
    <xf numFmtId="0" fontId="5" fillId="0" borderId="1" xfId="2" applyFont="1" applyBorder="1" applyAlignment="1">
      <alignment horizontal="center"/>
    </xf>
    <xf numFmtId="0" fontId="34" fillId="2" borderId="0" xfId="4" applyFont="1" applyFill="1" applyAlignment="1" applyProtection="1">
      <alignment horizontal="left"/>
    </xf>
    <xf numFmtId="0" fontId="24" fillId="0" borderId="8" xfId="0" applyFont="1" applyBorder="1" applyAlignment="1">
      <alignment horizontal="left" vertical="top" wrapText="1"/>
    </xf>
    <xf numFmtId="0" fontId="24" fillId="0" borderId="0" xfId="0" applyFont="1" applyBorder="1" applyAlignment="1">
      <alignment horizontal="left" vertical="top" wrapText="1"/>
    </xf>
    <xf numFmtId="0" fontId="24" fillId="0" borderId="11"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34" applyFont="1" applyBorder="1" applyAlignment="1">
      <alignment horizontal="left" vertical="top" wrapText="1"/>
    </xf>
    <xf numFmtId="0" fontId="24" fillId="0" borderId="0" xfId="34" applyFont="1" applyBorder="1" applyAlignment="1">
      <alignment horizontal="left" vertical="top" wrapText="1"/>
    </xf>
    <xf numFmtId="0" fontId="24" fillId="0" borderId="11" xfId="34" applyFont="1" applyBorder="1" applyAlignment="1">
      <alignment horizontal="left" vertical="top" wrapText="1"/>
    </xf>
    <xf numFmtId="0" fontId="24" fillId="0" borderId="12" xfId="33" applyFont="1" applyBorder="1" applyAlignment="1">
      <alignment horizontal="left" vertical="top" wrapText="1"/>
    </xf>
    <xf numFmtId="0" fontId="24" fillId="0" borderId="13" xfId="33" applyFont="1" applyBorder="1" applyAlignment="1">
      <alignment horizontal="left" vertical="top" wrapText="1"/>
    </xf>
    <xf numFmtId="0" fontId="24" fillId="0" borderId="14" xfId="33" applyFont="1" applyBorder="1" applyAlignment="1">
      <alignment horizontal="left" vertical="top" wrapText="1"/>
    </xf>
    <xf numFmtId="0" fontId="24" fillId="0" borderId="18" xfId="0" applyFont="1" applyBorder="1" applyAlignment="1">
      <alignment horizontal="center"/>
    </xf>
    <xf numFmtId="0" fontId="24" fillId="0" borderId="17" xfId="0" applyFont="1" applyBorder="1" applyAlignment="1">
      <alignment horizontal="center"/>
    </xf>
    <xf numFmtId="0" fontId="29" fillId="0" borderId="18" xfId="71" applyFont="1" applyBorder="1" applyAlignment="1">
      <alignment horizontal="center"/>
    </xf>
    <xf numFmtId="0" fontId="29" fillId="0" borderId="17" xfId="71" applyFont="1" applyBorder="1" applyAlignment="1">
      <alignment horizontal="center"/>
    </xf>
    <xf numFmtId="0" fontId="32" fillId="0" borderId="5" xfId="71" applyFont="1" applyBorder="1" applyAlignment="1">
      <alignment horizontal="center"/>
    </xf>
    <xf numFmtId="0" fontId="32" fillId="0" borderId="6" xfId="71" applyFont="1" applyBorder="1" applyAlignment="1">
      <alignment horizontal="center"/>
    </xf>
    <xf numFmtId="0" fontId="32" fillId="0" borderId="7" xfId="71" applyFont="1" applyBorder="1" applyAlignment="1">
      <alignment horizontal="center"/>
    </xf>
    <xf numFmtId="0" fontId="29" fillId="0" borderId="8" xfId="71" applyFont="1" applyBorder="1" applyAlignment="1">
      <alignment horizontal="left" vertical="top" wrapText="1"/>
    </xf>
    <xf numFmtId="0" fontId="29" fillId="0" borderId="0" xfId="71" applyFont="1" applyBorder="1" applyAlignment="1">
      <alignment horizontal="left" vertical="top" wrapText="1"/>
    </xf>
    <xf numFmtId="0" fontId="29" fillId="0" borderId="11" xfId="71" applyFont="1" applyBorder="1" applyAlignment="1">
      <alignment horizontal="left" vertical="top" wrapText="1"/>
    </xf>
    <xf numFmtId="0" fontId="29" fillId="0" borderId="15" xfId="71" applyFont="1" applyBorder="1" applyAlignment="1">
      <alignment horizontal="left" vertical="top" wrapText="1"/>
    </xf>
    <xf numFmtId="0" fontId="29" fillId="0" borderId="2" xfId="71" applyFont="1" applyBorder="1" applyAlignment="1">
      <alignment horizontal="left" vertical="top" wrapText="1"/>
    </xf>
    <xf numFmtId="0" fontId="29" fillId="0" borderId="16" xfId="71" applyFont="1" applyBorder="1" applyAlignment="1">
      <alignment horizontal="left" vertical="top" wrapText="1"/>
    </xf>
    <xf numFmtId="0" fontId="26" fillId="0" borderId="5" xfId="33" applyFont="1" applyBorder="1" applyAlignment="1">
      <alignment horizontal="center"/>
    </xf>
    <xf numFmtId="0" fontId="26" fillId="0" borderId="6" xfId="33" applyFont="1" applyBorder="1" applyAlignment="1">
      <alignment horizontal="center"/>
    </xf>
    <xf numFmtId="0" fontId="26" fillId="0" borderId="7" xfId="33" applyFont="1" applyBorder="1" applyAlignment="1">
      <alignment horizontal="center"/>
    </xf>
    <xf numFmtId="0" fontId="24" fillId="0" borderId="15" xfId="33" applyFont="1" applyBorder="1" applyAlignment="1">
      <alignment horizontal="left" vertical="top" wrapText="1"/>
    </xf>
    <xf numFmtId="0" fontId="24" fillId="0" borderId="2" xfId="33" applyFont="1" applyBorder="1" applyAlignment="1">
      <alignment horizontal="left" vertical="top" wrapText="1"/>
    </xf>
    <xf numFmtId="0" fontId="24" fillId="0" borderId="16" xfId="33" applyFont="1" applyBorder="1" applyAlignment="1">
      <alignment horizontal="left" vertical="top" wrapText="1"/>
    </xf>
    <xf numFmtId="0" fontId="24" fillId="0" borderId="8" xfId="33" applyFont="1" applyBorder="1" applyAlignment="1">
      <alignment horizontal="left" vertical="top" wrapText="1"/>
    </xf>
    <xf numFmtId="0" fontId="24" fillId="0" borderId="0" xfId="33" applyFont="1" applyBorder="1" applyAlignment="1">
      <alignment horizontal="left" vertical="top" wrapText="1"/>
    </xf>
    <xf numFmtId="0" fontId="24" fillId="0" borderId="11" xfId="33" applyFont="1" applyBorder="1" applyAlignment="1">
      <alignment horizontal="left" vertical="top" wrapText="1"/>
    </xf>
    <xf numFmtId="44" fontId="24" fillId="0" borderId="2" xfId="12" applyFont="1" applyBorder="1" applyAlignment="1">
      <alignment horizontal="center"/>
    </xf>
    <xf numFmtId="44" fontId="24" fillId="0" borderId="1" xfId="12" applyFont="1" applyBorder="1" applyAlignment="1">
      <alignment horizontal="center"/>
    </xf>
    <xf numFmtId="0" fontId="24" fillId="0" borderId="15" xfId="33" applyFont="1" applyBorder="1" applyAlignment="1">
      <alignment horizontal="left"/>
    </xf>
    <xf numFmtId="0" fontId="24" fillId="0" borderId="10" xfId="33" applyFont="1" applyBorder="1" applyAlignment="1">
      <alignment horizontal="left"/>
    </xf>
    <xf numFmtId="0" fontId="24" fillId="0" borderId="1" xfId="33" applyFont="1" applyBorder="1" applyAlignment="1">
      <alignment horizontal="center"/>
    </xf>
    <xf numFmtId="0" fontId="24" fillId="0" borderId="9" xfId="33" applyFont="1" applyBorder="1" applyAlignment="1">
      <alignment horizontal="center"/>
    </xf>
    <xf numFmtId="0" fontId="26" fillId="0" borderId="5" xfId="33" applyFont="1" applyBorder="1" applyAlignment="1">
      <alignment horizontal="center" vertical="center"/>
    </xf>
    <xf numFmtId="0" fontId="26" fillId="0" borderId="6" xfId="33" applyFont="1" applyBorder="1" applyAlignment="1">
      <alignment horizontal="center" vertical="center"/>
    </xf>
    <xf numFmtId="0" fontId="26" fillId="0" borderId="7" xfId="33" applyFont="1" applyBorder="1" applyAlignment="1">
      <alignment horizontal="center" vertical="center"/>
    </xf>
    <xf numFmtId="0" fontId="26" fillId="0" borderId="5" xfId="33" applyFont="1" applyBorder="1" applyAlignment="1">
      <alignment horizontal="center" vertical="center" wrapText="1"/>
    </xf>
    <xf numFmtId="0" fontId="26" fillId="0" borderId="6" xfId="33" applyFont="1" applyBorder="1" applyAlignment="1">
      <alignment horizontal="center" vertical="center" wrapText="1"/>
    </xf>
    <xf numFmtId="0" fontId="26" fillId="0" borderId="7" xfId="33" applyFont="1" applyBorder="1" applyAlignment="1">
      <alignment horizontal="center" vertical="center" wrapText="1"/>
    </xf>
    <xf numFmtId="0" fontId="24" fillId="0" borderId="15" xfId="0" applyFont="1" applyBorder="1" applyAlignment="1">
      <alignment horizontal="left" vertical="top" wrapText="1"/>
    </xf>
    <xf numFmtId="0" fontId="24" fillId="0" borderId="2" xfId="0" applyFont="1" applyBorder="1" applyAlignment="1">
      <alignment horizontal="left" vertical="top" wrapText="1"/>
    </xf>
    <xf numFmtId="0" fontId="24" fillId="0" borderId="16" xfId="0" applyFont="1" applyBorder="1" applyAlignment="1">
      <alignment horizontal="left" vertical="top" wrapTex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4" fillId="0" borderId="18" xfId="33" applyFont="1" applyBorder="1" applyAlignment="1">
      <alignment horizontal="center"/>
    </xf>
    <xf numFmtId="0" fontId="24" fillId="0" borderId="17" xfId="33" applyFont="1" applyBorder="1" applyAlignment="1">
      <alignment horizontal="center"/>
    </xf>
    <xf numFmtId="43" fontId="24" fillId="0" borderId="2" xfId="6" applyFont="1" applyBorder="1" applyAlignment="1">
      <alignment horizontal="center"/>
    </xf>
    <xf numFmtId="43" fontId="24" fillId="0" borderId="1" xfId="6" applyFont="1" applyBorder="1" applyAlignment="1">
      <alignment horizontal="center"/>
    </xf>
    <xf numFmtId="44" fontId="7" fillId="0" borderId="1" xfId="12" applyFont="1" applyBorder="1" applyAlignment="1">
      <alignment horizontal="center"/>
    </xf>
    <xf numFmtId="0" fontId="7" fillId="0" borderId="0" xfId="33" applyFont="1" applyBorder="1" applyAlignment="1">
      <alignment horizontal="center" wrapText="1"/>
    </xf>
    <xf numFmtId="44" fontId="7" fillId="0" borderId="0" xfId="12" applyFont="1" applyBorder="1" applyAlignment="1">
      <alignment horizontal="center" wrapText="1"/>
    </xf>
    <xf numFmtId="0" fontId="27" fillId="0" borderId="1" xfId="33" applyFont="1" applyBorder="1" applyAlignment="1">
      <alignment horizontal="center"/>
    </xf>
    <xf numFmtId="0" fontId="27" fillId="2" borderId="1" xfId="33" applyFont="1" applyFill="1" applyBorder="1" applyAlignment="1">
      <alignment horizontal="center"/>
    </xf>
    <xf numFmtId="0" fontId="7" fillId="0" borderId="18" xfId="33" applyFont="1" applyBorder="1" applyAlignment="1">
      <alignment horizontal="center"/>
    </xf>
    <xf numFmtId="0" fontId="7" fillId="0" borderId="1" xfId="33" applyFont="1" applyBorder="1" applyAlignment="1">
      <alignment horizontal="center"/>
    </xf>
    <xf numFmtId="0" fontId="7" fillId="0" borderId="0" xfId="33" applyFont="1" applyBorder="1" applyAlignment="1">
      <alignment horizontal="center"/>
    </xf>
    <xf numFmtId="13" fontId="7" fillId="0" borderId="0" xfId="12" applyNumberFormat="1" applyFont="1" applyBorder="1" applyAlignment="1">
      <alignment horizontal="center" wrapText="1"/>
    </xf>
    <xf numFmtId="0" fontId="24" fillId="0" borderId="1"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0" xfId="0" applyFont="1" applyBorder="1" applyAlignment="1">
      <alignment horizontal="center"/>
    </xf>
    <xf numFmtId="0" fontId="24" fillId="0" borderId="1" xfId="0" applyFont="1" applyBorder="1" applyAlignment="1">
      <alignment horizontal="center"/>
    </xf>
    <xf numFmtId="0" fontId="24" fillId="0" borderId="18"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 xfId="0" applyFont="1" applyBorder="1" applyAlignment="1">
      <alignment horizontal="center"/>
    </xf>
  </cellXfs>
  <cellStyles count="74">
    <cellStyle name="Comma 2" xfId="6"/>
    <cellStyle name="Comma 2 2" xfId="7"/>
    <cellStyle name="Comma 2 3" xfId="63"/>
    <cellStyle name="Comma 3" xfId="8"/>
    <cellStyle name="Comma 4" xfId="9"/>
    <cellStyle name="Comma 5" xfId="10"/>
    <cellStyle name="Comma 6" xfId="64"/>
    <cellStyle name="Comma0" xfId="11"/>
    <cellStyle name="Comma0 2" xfId="65"/>
    <cellStyle name="Currency 2" xfId="12"/>
    <cellStyle name="Currency 3" xfId="13"/>
    <cellStyle name="Currency 4" xfId="14"/>
    <cellStyle name="Currency 5" xfId="15"/>
    <cellStyle name="Currency 6" xfId="16"/>
    <cellStyle name="Currency 6 2" xfId="72"/>
    <cellStyle name="Currency0" xfId="17"/>
    <cellStyle name="Currency0 2" xfId="66"/>
    <cellStyle name="Date" xfId="18"/>
    <cellStyle name="Date 2" xfId="67"/>
    <cellStyle name="En-tête 1" xfId="19"/>
    <cellStyle name="En-tête 2" xfId="20"/>
    <cellStyle name="Financier0" xfId="21"/>
    <cellStyle name="Fixed" xfId="22"/>
    <cellStyle name="Fixed 2" xfId="68"/>
    <cellStyle name="Heading 1 2" xfId="23"/>
    <cellStyle name="Heading 2 2" xfId="24"/>
    <cellStyle name="Hyperlink" xfId="4" builtinId="8"/>
    <cellStyle name="Hyperlink 2" xfId="25"/>
    <cellStyle name="Hyperlink 3" xfId="26"/>
    <cellStyle name="Monétaire0" xfId="27"/>
    <cellStyle name="Normal" xfId="0" builtinId="0"/>
    <cellStyle name="Normal 10" xfId="28"/>
    <cellStyle name="Normal 11" xfId="29"/>
    <cellStyle name="Normal 12" xfId="30"/>
    <cellStyle name="Normal 12 2" xfId="71"/>
    <cellStyle name="Normal 13" xfId="31"/>
    <cellStyle name="Normal 2" xfId="2"/>
    <cellStyle name="Normal 2 2" xfId="32"/>
    <cellStyle name="Normal 2 3" xfId="33"/>
    <cellStyle name="Normal 2 4" xfId="69"/>
    <cellStyle name="Normal 3" xfId="34"/>
    <cellStyle name="Normal 4" xfId="35"/>
    <cellStyle name="Normal 4 2" xfId="36"/>
    <cellStyle name="Normal 5" xfId="37"/>
    <cellStyle name="Normal 6" xfId="38"/>
    <cellStyle name="Normal 6 2" xfId="39"/>
    <cellStyle name="Normal 7" xfId="40"/>
    <cellStyle name="Normal 7 2" xfId="41"/>
    <cellStyle name="Normal 8" xfId="42"/>
    <cellStyle name="Normal 9" xfId="43"/>
    <cellStyle name="Normal 9 2" xfId="44"/>
    <cellStyle name="Percent" xfId="1" builtinId="5"/>
    <cellStyle name="Percent 2" xfId="3"/>
    <cellStyle name="Percent 2 2" xfId="5"/>
    <cellStyle name="Percent 2 3" xfId="45"/>
    <cellStyle name="Percent 2 4" xfId="46"/>
    <cellStyle name="Percent 2 5" xfId="70"/>
    <cellStyle name="Percent 3" xfId="47"/>
    <cellStyle name="Percent 4" xfId="48"/>
    <cellStyle name="Percent 4 2" xfId="49"/>
    <cellStyle name="Percent 5" xfId="50"/>
    <cellStyle name="Percent 6" xfId="51"/>
    <cellStyle name="Percent 7" xfId="52"/>
    <cellStyle name="Percent 7 2" xfId="73"/>
    <cellStyle name="Percent 8" xfId="53"/>
    <cellStyle name="Percent 9" xfId="54"/>
    <cellStyle name="Style 22" xfId="55"/>
    <cellStyle name="Style 25" xfId="56"/>
    <cellStyle name="Style 26" xfId="57"/>
    <cellStyle name="Style 27" xfId="58"/>
    <cellStyle name="Style 28" xfId="59"/>
    <cellStyle name="style_col_headings" xfId="60"/>
    <cellStyle name="Total 2" xfId="61"/>
    <cellStyle name="Virgule fixe"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WA/SWA%202012/Wages/SWA%20Wages%202012/Part%20One/2014%20updates/Deciles%20by%20ra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HE%20DATA/Employment%20costs/Labor%20Day%20Report/ECE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WA/SWA%202012/Wages/SWA%20Wages%202012/Part%20One/2014%20updates/Wage%20S%20(college%20decile%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ut7313"/>
      <sheetName val="all"/>
      <sheetName val="male"/>
      <sheetName val="female"/>
      <sheetName val="white"/>
      <sheetName val="black"/>
      <sheetName val="Hispanic"/>
    </sheetNames>
    <sheetDataSet>
      <sheetData sheetId="0"/>
      <sheetData sheetId="1">
        <row r="2">
          <cell r="A2" t="str">
            <v>_NAME_</v>
          </cell>
          <cell r="B2" t="str">
            <v>group</v>
          </cell>
          <cell r="C2" t="str">
            <v>10th</v>
          </cell>
          <cell r="D2" t="str">
            <v>20th</v>
          </cell>
          <cell r="E2" t="str">
            <v>30th</v>
          </cell>
          <cell r="F2" t="str">
            <v>40th</v>
          </cell>
          <cell r="G2" t="str">
            <v>50th</v>
          </cell>
          <cell r="H2" t="str">
            <v>60th</v>
          </cell>
          <cell r="I2" t="str">
            <v>70th</v>
          </cell>
          <cell r="J2" t="str">
            <v>80th</v>
          </cell>
          <cell r="K2" t="str">
            <v>90th</v>
          </cell>
          <cell r="L2" t="str">
            <v>95th</v>
          </cell>
        </row>
        <row r="3">
          <cell r="A3" t="str">
            <v>cutoff73</v>
          </cell>
          <cell r="B3" t="str">
            <v>allrc</v>
          </cell>
          <cell r="C3">
            <v>1.8102603809588269</v>
          </cell>
          <cell r="D3">
            <v>2.1797094150296505</v>
          </cell>
          <cell r="E3">
            <v>2.5885840164282987</v>
          </cell>
          <cell r="F3">
            <v>0</v>
          </cell>
          <cell r="G3">
            <v>3.4463709533905416</v>
          </cell>
          <cell r="H3">
            <v>3.9563678226118979</v>
          </cell>
          <cell r="I3">
            <v>4.5967376078139957</v>
          </cell>
          <cell r="J3">
            <v>5.2440884753671044</v>
          </cell>
          <cell r="K3">
            <v>6.7355436591479956</v>
          </cell>
          <cell r="L3">
            <v>8.5256783951008206</v>
          </cell>
        </row>
        <row r="4">
          <cell r="A4" t="str">
            <v>cutoff74</v>
          </cell>
          <cell r="B4" t="str">
            <v>allrc</v>
          </cell>
          <cell r="D4">
            <v>2.347039577170416</v>
          </cell>
          <cell r="E4">
            <v>2.7833524205936397</v>
          </cell>
          <cell r="F4">
            <v>3.2203010340008773</v>
          </cell>
          <cell r="G4">
            <v>3.6865157592519004</v>
          </cell>
          <cell r="H4">
            <v>4.2456931422275561</v>
          </cell>
          <cell r="I4">
            <v>4.9183015645444312</v>
          </cell>
          <cell r="J4">
            <v>5.6836283404154289</v>
          </cell>
          <cell r="K4">
            <v>7.2226767355086912</v>
          </cell>
          <cell r="L4">
            <v>8.9648339642356039</v>
          </cell>
        </row>
        <row r="5">
          <cell r="A5" t="str">
            <v>cutoff75</v>
          </cell>
          <cell r="B5" t="str">
            <v>allrc</v>
          </cell>
          <cell r="C5">
            <v>2.0631179931434658</v>
          </cell>
          <cell r="E5">
            <v>2.9707906386216081</v>
          </cell>
          <cell r="F5">
            <v>3.4469019319048746</v>
          </cell>
          <cell r="G5">
            <v>3.9968802624022342</v>
          </cell>
          <cell r="H5">
            <v>4.655571094429968</v>
          </cell>
          <cell r="I5">
            <v>5.267371811709503</v>
          </cell>
          <cell r="J5">
            <v>6.1338417151349258</v>
          </cell>
          <cell r="K5">
            <v>7.7996564222546025</v>
          </cell>
          <cell r="L5">
            <v>9.8128386387977731</v>
          </cell>
        </row>
        <row r="6">
          <cell r="A6" t="str">
            <v>cutoff76</v>
          </cell>
          <cell r="B6" t="str">
            <v>allrc</v>
          </cell>
          <cell r="C6">
            <v>2.3389351851726849</v>
          </cell>
          <cell r="D6">
            <v>2.7152999210397759</v>
          </cell>
          <cell r="E6">
            <v>3.1597983472237834</v>
          </cell>
          <cell r="F6">
            <v>3.6528016392815772</v>
          </cell>
          <cell r="G6">
            <v>4.2460601049480502</v>
          </cell>
          <cell r="H6">
            <v>4.9351303500159132</v>
          </cell>
          <cell r="I6">
            <v>5.6663171679512114</v>
          </cell>
          <cell r="J6">
            <v>6.5989822084822389</v>
          </cell>
          <cell r="K6">
            <v>8.3237142030586959</v>
          </cell>
          <cell r="L6">
            <v>10.239552657912432</v>
          </cell>
        </row>
        <row r="7">
          <cell r="A7" t="str">
            <v>cutoff77</v>
          </cell>
          <cell r="B7" t="str">
            <v>allrc</v>
          </cell>
          <cell r="D7">
            <v>2.8398330119553266</v>
          </cell>
          <cell r="E7">
            <v>3.3150797676156243</v>
          </cell>
          <cell r="F7">
            <v>3.8534422139606139</v>
          </cell>
          <cell r="G7">
            <v>4.5177250843451047</v>
          </cell>
          <cell r="H7">
            <v>5.1864175504233723</v>
          </cell>
          <cell r="I7">
            <v>6.0198871355750603</v>
          </cell>
          <cell r="J7">
            <v>7.1153695133746222</v>
          </cell>
          <cell r="K7">
            <v>8.7263252661425206</v>
          </cell>
          <cell r="L7">
            <v>10.738894229987732</v>
          </cell>
        </row>
        <row r="8">
          <cell r="A8" t="str">
            <v>cutoff78</v>
          </cell>
          <cell r="B8" t="str">
            <v>allrc</v>
          </cell>
          <cell r="C8">
            <v>2.5914762044421327</v>
          </cell>
          <cell r="D8">
            <v>3.0607054245964322</v>
          </cell>
          <cell r="E8">
            <v>3.5615097175123309</v>
          </cell>
          <cell r="F8">
            <v>4.1539776051943296</v>
          </cell>
          <cell r="G8">
            <v>4.8639822132419237</v>
          </cell>
          <cell r="H8">
            <v>5.580241157682142</v>
          </cell>
          <cell r="I8">
            <v>6.4441872276631136</v>
          </cell>
          <cell r="J8">
            <v>7.6148325888042621</v>
          </cell>
          <cell r="K8">
            <v>9.5462872354696486</v>
          </cell>
          <cell r="L8">
            <v>11.556721232509943</v>
          </cell>
        </row>
        <row r="9">
          <cell r="A9" t="str">
            <v>cutoff79</v>
          </cell>
          <cell r="B9" t="str">
            <v>allrc</v>
          </cell>
          <cell r="D9">
            <v>3.3804736038665295</v>
          </cell>
          <cell r="E9">
            <v>3.9697355201976006</v>
          </cell>
          <cell r="F9">
            <v>4.6723883730308264</v>
          </cell>
          <cell r="G9">
            <v>5.2874264490218303</v>
          </cell>
          <cell r="H9">
            <v>6.1240952975465675</v>
          </cell>
          <cell r="I9">
            <v>7.2434312180236606</v>
          </cell>
          <cell r="J9">
            <v>8.4443155706501951</v>
          </cell>
          <cell r="K9">
            <v>10.372611985586808</v>
          </cell>
          <cell r="L9">
            <v>12.640760369663429</v>
          </cell>
        </row>
        <row r="10">
          <cell r="A10" t="str">
            <v>cutoff80</v>
          </cell>
          <cell r="B10" t="str">
            <v>allrc</v>
          </cell>
          <cell r="C10">
            <v>3.1109340863606745</v>
          </cell>
          <cell r="D10">
            <v>3.6791493227702694</v>
          </cell>
          <cell r="E10">
            <v>4.3178387416217339</v>
          </cell>
          <cell r="F10">
            <v>5.0146997420787542</v>
          </cell>
          <cell r="G10">
            <v>5.8064289968330023</v>
          </cell>
          <cell r="H10">
            <v>6.7576429421827786</v>
          </cell>
          <cell r="I10">
            <v>7.8432663688825173</v>
          </cell>
          <cell r="J10">
            <v>9.2941082720847934</v>
          </cell>
          <cell r="K10">
            <v>11.38732376487232</v>
          </cell>
          <cell r="L10">
            <v>13.849600556262368</v>
          </cell>
        </row>
        <row r="11">
          <cell r="A11" t="str">
            <v>cutoff81</v>
          </cell>
          <cell r="B11" t="str">
            <v>allrc</v>
          </cell>
          <cell r="C11">
            <v>3.4549322521890602</v>
          </cell>
          <cell r="D11">
            <v>3.9420815944970236</v>
          </cell>
          <cell r="E11">
            <v>4.6944339850632506</v>
          </cell>
          <cell r="F11">
            <v>5.3637343964335011</v>
          </cell>
          <cell r="G11">
            <v>6.1863455842512813</v>
          </cell>
          <cell r="H11">
            <v>7.3145163076291837</v>
          </cell>
          <cell r="I11">
            <v>8.5280635678625227</v>
          </cell>
          <cell r="J11">
            <v>10.058816565446065</v>
          </cell>
          <cell r="K11">
            <v>12.452906795319997</v>
          </cell>
          <cell r="L11">
            <v>15.070938349021754</v>
          </cell>
        </row>
        <row r="12">
          <cell r="A12" t="str">
            <v>cutoff82</v>
          </cell>
          <cell r="B12" t="str">
            <v>allrc</v>
          </cell>
          <cell r="C12">
            <v>3.5250692246141875</v>
          </cell>
          <cell r="D12">
            <v>4.1064525515492365</v>
          </cell>
          <cell r="E12">
            <v>4.9075593780767406</v>
          </cell>
          <cell r="F12">
            <v>5.7135693363725073</v>
          </cell>
          <cell r="G12">
            <v>6.6567753343240534</v>
          </cell>
          <cell r="H12">
            <v>7.7659057404342979</v>
          </cell>
          <cell r="I12">
            <v>9.1480345256394688</v>
          </cell>
          <cell r="J12">
            <v>10.778039215347347</v>
          </cell>
          <cell r="K12">
            <v>13.340371583677312</v>
          </cell>
          <cell r="L12">
            <v>16.38759834700101</v>
          </cell>
        </row>
        <row r="13">
          <cell r="A13" t="str">
            <v>cutoff83</v>
          </cell>
          <cell r="B13" t="str">
            <v>allrc</v>
          </cell>
          <cell r="C13">
            <v>3.5601288173418038</v>
          </cell>
          <cell r="D13">
            <v>4.1978612101522392</v>
          </cell>
          <cell r="E13">
            <v>5.0127380252693454</v>
          </cell>
          <cell r="F13">
            <v>5.8742053963721759</v>
          </cell>
          <cell r="G13">
            <v>6.8978531492653161</v>
          </cell>
          <cell r="H13">
            <v>8.0413204688712359</v>
          </cell>
          <cell r="I13">
            <v>9.6262222977107044</v>
          </cell>
          <cell r="J13">
            <v>11.155800542920744</v>
          </cell>
          <cell r="K13">
            <v>14.11003414488534</v>
          </cell>
          <cell r="L13">
            <v>17.515742769646284</v>
          </cell>
        </row>
        <row r="14">
          <cell r="A14" t="str">
            <v>cutoff84</v>
          </cell>
          <cell r="B14" t="str">
            <v>allrc</v>
          </cell>
          <cell r="C14">
            <v>3.6180495615909178</v>
          </cell>
          <cell r="D14">
            <v>4.390070795552135</v>
          </cell>
          <cell r="E14">
            <v>5.1813341724388682</v>
          </cell>
          <cell r="F14">
            <v>6.0921626363558694</v>
          </cell>
          <cell r="G14">
            <v>7.2162352823959557</v>
          </cell>
          <cell r="H14">
            <v>8.3852957001888964</v>
          </cell>
          <cell r="I14">
            <v>9.9428813292025637</v>
          </cell>
          <cell r="J14">
            <v>11.832642216924018</v>
          </cell>
          <cell r="K14">
            <v>14.895322693147598</v>
          </cell>
          <cell r="L14">
            <v>18.388220385755233</v>
          </cell>
        </row>
        <row r="15">
          <cell r="A15" t="str">
            <v>cutoff85</v>
          </cell>
          <cell r="B15" t="str">
            <v>allrc</v>
          </cell>
          <cell r="C15">
            <v>3.6794840552651134</v>
          </cell>
          <cell r="D15">
            <v>4.5888914634193458</v>
          </cell>
          <cell r="E15">
            <v>5.3948330809028988</v>
          </cell>
          <cell r="F15">
            <v>6.3198697278234421</v>
          </cell>
          <cell r="G15">
            <v>7.5286781054816529</v>
          </cell>
          <cell r="H15">
            <v>8.7756283709774792</v>
          </cell>
          <cell r="I15">
            <v>10.220777128365263</v>
          </cell>
          <cell r="J15">
            <v>12.325673324976169</v>
          </cell>
          <cell r="K15">
            <v>15.266137259711627</v>
          </cell>
          <cell r="L15">
            <v>19.456436771018431</v>
          </cell>
        </row>
        <row r="16">
          <cell r="A16" t="str">
            <v>cutoff86</v>
          </cell>
          <cell r="B16" t="str">
            <v>allrc</v>
          </cell>
          <cell r="C16">
            <v>3.7388786983390672</v>
          </cell>
          <cell r="D16">
            <v>4.7775442126466121</v>
          </cell>
          <cell r="E16">
            <v>5.647237514198701</v>
          </cell>
          <cell r="F16">
            <v>6.6635232886070987</v>
          </cell>
          <cell r="G16">
            <v>7.8086323378495583</v>
          </cell>
          <cell r="H16">
            <v>9.166578008217396</v>
          </cell>
          <cell r="I16">
            <v>10.724606687506874</v>
          </cell>
          <cell r="J16">
            <v>12.680324444562938</v>
          </cell>
          <cell r="K16">
            <v>16.016331898305271</v>
          </cell>
          <cell r="L16">
            <v>19.944461068548126</v>
          </cell>
        </row>
        <row r="17">
          <cell r="A17" t="str">
            <v>cutoff87</v>
          </cell>
          <cell r="B17" t="str">
            <v>allrc</v>
          </cell>
          <cell r="C17">
            <v>3.8557017827302</v>
          </cell>
          <cell r="D17">
            <v>4.9006292857946221</v>
          </cell>
          <cell r="E17">
            <v>5.8595656820057282</v>
          </cell>
          <cell r="F17">
            <v>6.9382856607444579</v>
          </cell>
          <cell r="G17">
            <v>8.0775942683127671</v>
          </cell>
          <cell r="H17">
            <v>9.6037713042539341</v>
          </cell>
          <cell r="I17">
            <v>11.056461627667685</v>
          </cell>
          <cell r="J17">
            <v>13.14189375814429</v>
          </cell>
          <cell r="K17">
            <v>16.872984778704854</v>
          </cell>
          <cell r="L17">
            <v>20.675926423946745</v>
          </cell>
        </row>
        <row r="18">
          <cell r="A18" t="str">
            <v>cutoff88</v>
          </cell>
          <cell r="B18" t="str">
            <v>allrc</v>
          </cell>
          <cell r="C18">
            <v>3.9963608511636801</v>
          </cell>
          <cell r="D18">
            <v>5.0421113222020963</v>
          </cell>
          <cell r="E18">
            <v>6.0352705692424733</v>
          </cell>
          <cell r="F18">
            <v>7.1860818368233259</v>
          </cell>
          <cell r="G18">
            <v>8.3199836029967997</v>
          </cell>
          <cell r="H18">
            <v>9.8889012727771028</v>
          </cell>
          <cell r="I18">
            <v>11.514507386637877</v>
          </cell>
          <cell r="J18">
            <v>13.745492961086253</v>
          </cell>
          <cell r="K18">
            <v>17.627415286237021</v>
          </cell>
          <cell r="L18">
            <v>21.911121748720007</v>
          </cell>
        </row>
        <row r="19">
          <cell r="A19" t="str">
            <v>cutoff89</v>
          </cell>
          <cell r="B19" t="str">
            <v>allrc</v>
          </cell>
          <cell r="C19">
            <v>4.1660148207131371</v>
          </cell>
          <cell r="D19">
            <v>5.1854564863201817</v>
          </cell>
          <cell r="E19">
            <v>6.2181348074486396</v>
          </cell>
          <cell r="F19">
            <v>7.4294896237807793</v>
          </cell>
          <cell r="G19">
            <v>8.6341537486329649</v>
          </cell>
          <cell r="H19">
            <v>10.081465387638602</v>
          </cell>
          <cell r="I19">
            <v>11.996372075533239</v>
          </cell>
          <cell r="J19">
            <v>14.343866226869665</v>
          </cell>
          <cell r="K19">
            <v>18.121244990511926</v>
          </cell>
          <cell r="L19">
            <v>22.291177290451508</v>
          </cell>
        </row>
        <row r="20">
          <cell r="A20" t="str">
            <v>cutoff90</v>
          </cell>
          <cell r="B20" t="str">
            <v>allrc</v>
          </cell>
          <cell r="C20">
            <v>4.4188966050482046</v>
          </cell>
          <cell r="D20">
            <v>5.4519244835171286</v>
          </cell>
          <cell r="E20">
            <v>6.5339436231119725</v>
          </cell>
          <cell r="F20">
            <v>7.7205950283739924</v>
          </cell>
          <cell r="G20">
            <v>8.9868197744968654</v>
          </cell>
          <cell r="H20">
            <v>10.395064477164553</v>
          </cell>
          <cell r="I20">
            <v>12.395573625576665</v>
          </cell>
          <cell r="J20">
            <v>14.947165700139275</v>
          </cell>
          <cell r="K20">
            <v>19.04362349076122</v>
          </cell>
          <cell r="L20">
            <v>23.76625801560775</v>
          </cell>
        </row>
        <row r="21">
          <cell r="A21" t="str">
            <v>cutoff91</v>
          </cell>
          <cell r="B21" t="str">
            <v>allrc</v>
          </cell>
          <cell r="C21">
            <v>4.6639893889731283</v>
          </cell>
          <cell r="D21">
            <v>5.6993103004305699</v>
          </cell>
          <cell r="E21">
            <v>6.809593291752928</v>
          </cell>
          <cell r="F21">
            <v>7.9613524229431176</v>
          </cell>
          <cell r="G21">
            <v>9.3371932148754659</v>
          </cell>
          <cell r="H21">
            <v>10.849348298517496</v>
          </cell>
          <cell r="I21">
            <v>12.762465713880962</v>
          </cell>
          <cell r="J21">
            <v>15.322343694719159</v>
          </cell>
          <cell r="K21">
            <v>19.899201719116004</v>
          </cell>
          <cell r="L21">
            <v>24.806526717654119</v>
          </cell>
        </row>
        <row r="22">
          <cell r="A22" t="str">
            <v>cutoff92</v>
          </cell>
          <cell r="B22" t="str">
            <v>allrc</v>
          </cell>
          <cell r="C22">
            <v>4.7820070973518094</v>
          </cell>
          <cell r="D22">
            <v>5.8069418442185512</v>
          </cell>
          <cell r="E22">
            <v>6.9333445040341442</v>
          </cell>
          <cell r="F22">
            <v>8.1113185305160709</v>
          </cell>
          <cell r="G22">
            <v>9.6611630792317804</v>
          </cell>
          <cell r="H22">
            <v>11.078025658161257</v>
          </cell>
          <cell r="I22">
            <v>13.109018001164124</v>
          </cell>
          <cell r="J22">
            <v>15.878252996046733</v>
          </cell>
          <cell r="K22">
            <v>20.131207225442616</v>
          </cell>
          <cell r="L22">
            <v>25.039043805720013</v>
          </cell>
        </row>
        <row r="23">
          <cell r="A23" t="str">
            <v>cutoff93</v>
          </cell>
          <cell r="B23" t="str">
            <v>allrc</v>
          </cell>
          <cell r="C23">
            <v>4.8799837202607215</v>
          </cell>
          <cell r="D23">
            <v>5.9404329747652342</v>
          </cell>
          <cell r="E23">
            <v>7.0996658774676469</v>
          </cell>
          <cell r="F23">
            <v>8.3268950733159688</v>
          </cell>
          <cell r="G23">
            <v>9.8803966381116677</v>
          </cell>
          <cell r="H23">
            <v>11.467005094846021</v>
          </cell>
          <cell r="I23">
            <v>13.571398938486515</v>
          </cell>
          <cell r="J23">
            <v>16.358592814806375</v>
          </cell>
          <cell r="K23">
            <v>20.891792604812395</v>
          </cell>
          <cell r="L23">
            <v>25.253666438273825</v>
          </cell>
        </row>
        <row r="24">
          <cell r="A24" t="str">
            <v>cutoff94</v>
          </cell>
          <cell r="B24" t="str">
            <v>allrc</v>
          </cell>
          <cell r="C24">
            <v>4.9520857259571507</v>
          </cell>
          <cell r="D24">
            <v>6.0462231871769569</v>
          </cell>
          <cell r="E24">
            <v>7.1876362494008639</v>
          </cell>
          <cell r="F24">
            <v>8.4306863142808766</v>
          </cell>
          <cell r="G24">
            <v>9.9665922761680754</v>
          </cell>
          <cell r="H24">
            <v>11.739315134351129</v>
          </cell>
          <cell r="I24">
            <v>13.948720256517158</v>
          </cell>
          <cell r="J24">
            <v>16.973696950178748</v>
          </cell>
          <cell r="K24">
            <v>21.806615983027228</v>
          </cell>
          <cell r="L24">
            <v>27.238817664605769</v>
          </cell>
        </row>
        <row r="25">
          <cell r="A25" t="str">
            <v>cutoff95</v>
          </cell>
          <cell r="B25" t="str">
            <v>allrc</v>
          </cell>
          <cell r="C25">
            <v>5.0632491947257376</v>
          </cell>
          <cell r="D25">
            <v>6.1898548622074872</v>
          </cell>
          <cell r="E25">
            <v>7.3980483583302661</v>
          </cell>
          <cell r="F25">
            <v>8.7036296730132907</v>
          </cell>
          <cell r="G25">
            <v>10.130338617713516</v>
          </cell>
          <cell r="H25">
            <v>11.987205246784125</v>
          </cell>
          <cell r="I25">
            <v>14.292417682217849</v>
          </cell>
          <cell r="J25">
            <v>17.296802246769094</v>
          </cell>
          <cell r="K25">
            <v>22.328024165756755</v>
          </cell>
          <cell r="L25">
            <v>27.955406017438282</v>
          </cell>
        </row>
        <row r="26">
          <cell r="A26" t="str">
            <v>cutoff96</v>
          </cell>
          <cell r="B26" t="str">
            <v>allrc</v>
          </cell>
          <cell r="C26">
            <v>5.1724090008043371</v>
          </cell>
          <cell r="D26">
            <v>6.4056712204226658</v>
          </cell>
          <cell r="E26">
            <v>7.6688564820923562</v>
          </cell>
          <cell r="F26">
            <v>8.9436019969958913</v>
          </cell>
          <cell r="G26">
            <v>10.350953899227173</v>
          </cell>
          <cell r="H26">
            <v>12.222451762355913</v>
          </cell>
          <cell r="I26">
            <v>14.715444477421453</v>
          </cell>
          <cell r="J26">
            <v>17.783718980369198</v>
          </cell>
          <cell r="K26">
            <v>22.992448395266351</v>
          </cell>
          <cell r="L26">
            <v>28.877299716137866</v>
          </cell>
        </row>
        <row r="27">
          <cell r="A27" t="str">
            <v>cutoff97</v>
          </cell>
          <cell r="B27" t="str">
            <v>allrc</v>
          </cell>
          <cell r="C27">
            <v>5.4661769020117781</v>
          </cell>
          <cell r="D27">
            <v>6.7467829454559602</v>
          </cell>
          <cell r="E27">
            <v>7.9382407194548978</v>
          </cell>
          <cell r="F27">
            <v>9.2551279395766439</v>
          </cell>
          <cell r="G27">
            <v>10.826222836007265</v>
          </cell>
          <cell r="H27">
            <v>12.691813396889057</v>
          </cell>
          <cell r="I27">
            <v>15.079518882172019</v>
          </cell>
          <cell r="J27">
            <v>18.35956641990839</v>
          </cell>
          <cell r="K27">
            <v>23.868306515559649</v>
          </cell>
          <cell r="L27">
            <v>29.82083004165251</v>
          </cell>
        </row>
        <row r="28">
          <cell r="A28" t="str">
            <v>cutoff98</v>
          </cell>
          <cell r="B28" t="str">
            <v>allrc</v>
          </cell>
          <cell r="C28">
            <v>5.8390003978955392</v>
          </cell>
          <cell r="D28">
            <v>7.0503776256433746</v>
          </cell>
          <cell r="E28">
            <v>8.254592043261809</v>
          </cell>
          <cell r="F28">
            <v>9.8168075107767478</v>
          </cell>
          <cell r="G28">
            <v>11.280682026291892</v>
          </cell>
          <cell r="H28">
            <v>13.263956499139558</v>
          </cell>
          <cell r="I28">
            <v>15.778536681464001</v>
          </cell>
          <cell r="J28">
            <v>19.008841986771177</v>
          </cell>
          <cell r="K28">
            <v>24.913473526559255</v>
          </cell>
          <cell r="L28">
            <v>31.052074606613086</v>
          </cell>
        </row>
        <row r="29">
          <cell r="A29" t="str">
            <v>cutoff99</v>
          </cell>
          <cell r="B29" t="str">
            <v>allrc</v>
          </cell>
          <cell r="C29">
            <v>6.0460940127793474</v>
          </cell>
          <cell r="D29">
            <v>7.3543687829785132</v>
          </cell>
          <cell r="E29">
            <v>8.714073932281055</v>
          </cell>
          <cell r="F29">
            <v>10.099529450989719</v>
          </cell>
          <cell r="G29">
            <v>11.869538766030956</v>
          </cell>
          <cell r="H29">
            <v>13.923650085911799</v>
          </cell>
          <cell r="I29">
            <v>16.431701131009689</v>
          </cell>
          <cell r="J29">
            <v>19.913178979254109</v>
          </cell>
          <cell r="K29">
            <v>25.950696582859404</v>
          </cell>
          <cell r="L29">
            <v>32.611132716655341</v>
          </cell>
        </row>
        <row r="30">
          <cell r="A30" t="str">
            <v>cutoff00</v>
          </cell>
          <cell r="B30" t="str">
            <v>allrc</v>
          </cell>
          <cell r="C30">
            <v>6.3075027847190679</v>
          </cell>
          <cell r="D30">
            <v>7.7697468344755638</v>
          </cell>
          <cell r="E30">
            <v>9.0808088377342777</v>
          </cell>
          <cell r="F30">
            <v>10.50995877526362</v>
          </cell>
          <cell r="G30">
            <v>12.249549707582785</v>
          </cell>
          <cell r="H30">
            <v>14.4982256204969</v>
          </cell>
          <cell r="I30">
            <v>17.181040379024807</v>
          </cell>
          <cell r="J30">
            <v>20.874351155616882</v>
          </cell>
          <cell r="K30">
            <v>27.27463623937885</v>
          </cell>
          <cell r="L30">
            <v>34.751874280440063</v>
          </cell>
        </row>
        <row r="31">
          <cell r="A31" t="str">
            <v>cutoff01</v>
          </cell>
          <cell r="B31" t="str">
            <v>allrc</v>
          </cell>
          <cell r="C31">
            <v>6.6912665627421921</v>
          </cell>
          <cell r="D31">
            <v>8.0701380826768094</v>
          </cell>
          <cell r="E31">
            <v>9.6300600466119519</v>
          </cell>
          <cell r="F31">
            <v>11.031378628232737</v>
          </cell>
          <cell r="G31">
            <v>12.872962354484299</v>
          </cell>
          <cell r="H31">
            <v>15.063117562779812</v>
          </cell>
          <cell r="I31">
            <v>17.938073912753524</v>
          </cell>
          <cell r="J31">
            <v>21.7010695845707</v>
          </cell>
          <cell r="K31">
            <v>28.955592339596897</v>
          </cell>
          <cell r="L31">
            <v>36.429284094959684</v>
          </cell>
        </row>
        <row r="32">
          <cell r="A32" t="str">
            <v>cutoff02</v>
          </cell>
          <cell r="B32" t="str">
            <v>allrc</v>
          </cell>
          <cell r="C32">
            <v>6.8751950646428188</v>
          </cell>
          <cell r="D32">
            <v>8.2332503976996101</v>
          </cell>
          <cell r="E32">
            <v>9.8571176086963845</v>
          </cell>
          <cell r="F32">
            <v>11.342625889252021</v>
          </cell>
          <cell r="G32">
            <v>13.195668651094028</v>
          </cell>
          <cell r="H32">
            <v>15.426758795435605</v>
          </cell>
          <cell r="I32">
            <v>18.512342253598945</v>
          </cell>
          <cell r="J32">
            <v>22.516089562836587</v>
          </cell>
          <cell r="K32">
            <v>29.876820717196026</v>
          </cell>
          <cell r="L32">
            <v>38.301927784628269</v>
          </cell>
        </row>
        <row r="33">
          <cell r="A33" t="str">
            <v>cutoff03</v>
          </cell>
          <cell r="B33" t="str">
            <v>allrc</v>
          </cell>
          <cell r="C33">
            <v>6.9947530262500353</v>
          </cell>
          <cell r="D33">
            <v>8.4598499737100088</v>
          </cell>
          <cell r="E33">
            <v>9.9962441663673776</v>
          </cell>
          <cell r="F33">
            <v>11.752771354510214</v>
          </cell>
          <cell r="G33">
            <v>13.617201227662953</v>
          </cell>
          <cell r="H33">
            <v>15.89641078324043</v>
          </cell>
          <cell r="I33">
            <v>18.93738078055938</v>
          </cell>
          <cell r="J33">
            <v>23.127580583151847</v>
          </cell>
          <cell r="K33">
            <v>30.622872220528539</v>
          </cell>
          <cell r="L33">
            <v>38.612687132241362</v>
          </cell>
        </row>
        <row r="34">
          <cell r="A34" t="str">
            <v>cutoff04</v>
          </cell>
          <cell r="B34" t="str">
            <v>allrc</v>
          </cell>
          <cell r="C34">
            <v>7.0871177914208934</v>
          </cell>
          <cell r="D34">
            <v>8.6477771397721241</v>
          </cell>
          <cell r="E34">
            <v>10.086498131138288</v>
          </cell>
          <cell r="F34">
            <v>11.94998584906048</v>
          </cell>
          <cell r="G34">
            <v>13.991040098637763</v>
          </cell>
          <cell r="H34">
            <v>16.253146034087028</v>
          </cell>
          <cell r="I34">
            <v>19.212639979085715</v>
          </cell>
          <cell r="J34">
            <v>23.838237566929038</v>
          </cell>
          <cell r="K34">
            <v>31.239787107505308</v>
          </cell>
          <cell r="L34">
            <v>40.014075320182009</v>
          </cell>
        </row>
        <row r="35">
          <cell r="A35" t="str">
            <v>cutoff05</v>
          </cell>
          <cell r="B35" t="str">
            <v>allrc</v>
          </cell>
          <cell r="C35">
            <v>7.1974409833836814</v>
          </cell>
          <cell r="D35">
            <v>8.8381669696720877</v>
          </cell>
          <cell r="E35">
            <v>10.206752595210954</v>
          </cell>
          <cell r="F35">
            <v>12.112373693049653</v>
          </cell>
          <cell r="G35">
            <v>14.287067001947223</v>
          </cell>
          <cell r="H35">
            <v>16.811882928165137</v>
          </cell>
          <cell r="I35">
            <v>19.855985948085785</v>
          </cell>
          <cell r="J35">
            <v>24.393046371387491</v>
          </cell>
          <cell r="K35">
            <v>32.425464353870538</v>
          </cell>
          <cell r="L35">
            <v>41.737428184667095</v>
          </cell>
        </row>
        <row r="36">
          <cell r="A36" t="str">
            <v>cutoff06</v>
          </cell>
          <cell r="B36" t="str">
            <v>allrc</v>
          </cell>
          <cell r="C36">
            <v>7.4761896598575612</v>
          </cell>
          <cell r="D36">
            <v>9.1089788896541659</v>
          </cell>
          <cell r="E36">
            <v>10.676722331541869</v>
          </cell>
          <cell r="F36">
            <v>12.556592280594439</v>
          </cell>
          <cell r="G36">
            <v>14.817935486916246</v>
          </cell>
          <cell r="H36">
            <v>17.246533688983636</v>
          </cell>
          <cell r="I36">
            <v>20.244125392292911</v>
          </cell>
          <cell r="J36">
            <v>25.085411732574514</v>
          </cell>
          <cell r="K36">
            <v>33.797821595399384</v>
          </cell>
          <cell r="L36">
            <v>43.293094692897675</v>
          </cell>
        </row>
        <row r="37">
          <cell r="A37" t="str">
            <v>cutoff07</v>
          </cell>
          <cell r="B37" t="str">
            <v>allrc</v>
          </cell>
          <cell r="C37">
            <v>7.7831006191933589</v>
          </cell>
          <cell r="D37">
            <v>9.4383166272310817</v>
          </cell>
          <cell r="E37">
            <v>11.020235884504983</v>
          </cell>
          <cell r="F37">
            <v>12.933247110344629</v>
          </cell>
          <cell r="G37">
            <v>15.106473578831327</v>
          </cell>
          <cell r="H37">
            <v>17.917555076589771</v>
          </cell>
          <cell r="I37">
            <v>21.264650980374668</v>
          </cell>
          <cell r="J37">
            <v>26.228273044732415</v>
          </cell>
          <cell r="K37">
            <v>35.148418851560372</v>
          </cell>
          <cell r="L37">
            <v>45.55382648033271</v>
          </cell>
        </row>
        <row r="38">
          <cell r="A38" t="str">
            <v>cutoff08</v>
          </cell>
          <cell r="B38" t="str">
            <v>allrc</v>
          </cell>
          <cell r="C38">
            <v>8.0104296969441204</v>
          </cell>
          <cell r="D38">
            <v>9.8011512388155282</v>
          </cell>
          <cell r="E38">
            <v>11.526408361095942</v>
          </cell>
          <cell r="F38">
            <v>13.549731127314995</v>
          </cell>
          <cell r="G38">
            <v>15.755926840056748</v>
          </cell>
          <cell r="H38">
            <v>18.551487028559176</v>
          </cell>
          <cell r="I38">
            <v>22.123069002758911</v>
          </cell>
          <cell r="J38">
            <v>27.319784110151151</v>
          </cell>
          <cell r="K38">
            <v>36.713155679594365</v>
          </cell>
          <cell r="L38">
            <v>47.765586583541058</v>
          </cell>
        </row>
        <row r="39">
          <cell r="A39" t="str">
            <v>cutoff09</v>
          </cell>
          <cell r="B39" t="str">
            <v>allrc</v>
          </cell>
          <cell r="C39">
            <v>8.042221529041667</v>
          </cell>
          <cell r="D39">
            <v>9.8246480233706421</v>
          </cell>
          <cell r="E39">
            <v>11.608510277918899</v>
          </cell>
          <cell r="F39">
            <v>13.693061600609965</v>
          </cell>
          <cell r="G39">
            <v>15.948250592912123</v>
          </cell>
          <cell r="H39">
            <v>18.88430865305849</v>
          </cell>
          <cell r="I39">
            <v>22.650657313624492</v>
          </cell>
          <cell r="J39">
            <v>27.958751038798134</v>
          </cell>
          <cell r="K39">
            <v>37.475607176789744</v>
          </cell>
          <cell r="L39">
            <v>48.06990458966721</v>
          </cell>
        </row>
        <row r="40">
          <cell r="A40" t="str">
            <v>cutoff10</v>
          </cell>
          <cell r="B40" t="str">
            <v>allrc</v>
          </cell>
          <cell r="C40">
            <v>8.1129162042471403</v>
          </cell>
          <cell r="D40">
            <v>9.8329578342579129</v>
          </cell>
          <cell r="E40">
            <v>11.617348211771258</v>
          </cell>
          <cell r="F40">
            <v>13.778474875145166</v>
          </cell>
          <cell r="G40">
            <v>16.007160459493115</v>
          </cell>
          <cell r="H40">
            <v>18.939856261588073</v>
          </cell>
          <cell r="I40">
            <v>22.811882658412109</v>
          </cell>
          <cell r="J40">
            <v>28.191635305614355</v>
          </cell>
          <cell r="K40">
            <v>38.276007455854732</v>
          </cell>
          <cell r="L40">
            <v>48.759647577893425</v>
          </cell>
        </row>
        <row r="41">
          <cell r="A41" t="str">
            <v>cutoff11</v>
          </cell>
          <cell r="B41" t="str">
            <v>allrc</v>
          </cell>
          <cell r="C41">
            <v>8.1678816879523346</v>
          </cell>
          <cell r="D41">
            <v>9.8617092238347634</v>
          </cell>
          <cell r="E41">
            <v>11.751595569440299</v>
          </cell>
          <cell r="F41">
            <v>13.882904255843025</v>
          </cell>
          <cell r="G41">
            <v>16.081013166622288</v>
          </cell>
          <cell r="H41">
            <v>19.033854416879034</v>
          </cell>
          <cell r="I41">
            <v>23.005729588030356</v>
          </cell>
          <cell r="J41">
            <v>28.803371079189134</v>
          </cell>
          <cell r="K41">
            <v>38.494426033958909</v>
          </cell>
          <cell r="L41">
            <v>49.756993371946258</v>
          </cell>
        </row>
        <row r="42">
          <cell r="A42" t="str">
            <v>cutoff12</v>
          </cell>
          <cell r="B42" t="str">
            <v>allrc</v>
          </cell>
          <cell r="C42">
            <v>8.1988161602872829</v>
          </cell>
          <cell r="D42">
            <v>9.8938059017103512</v>
          </cell>
          <cell r="E42">
            <v>11.84124642783525</v>
          </cell>
          <cell r="F42">
            <v>14.008059764113204</v>
          </cell>
          <cell r="G42">
            <v>16.327636663755641</v>
          </cell>
          <cell r="H42">
            <v>19.302500407970403</v>
          </cell>
          <cell r="I42">
            <v>23.53122503900957</v>
          </cell>
          <cell r="J42">
            <v>29.139716425247546</v>
          </cell>
          <cell r="K42">
            <v>39.724032911944747</v>
          </cell>
          <cell r="L42">
            <v>51.475338325972139</v>
          </cell>
        </row>
        <row r="43">
          <cell r="A43" t="str">
            <v>cutoff13</v>
          </cell>
          <cell r="B43" t="str">
            <v>allrc</v>
          </cell>
          <cell r="C43">
            <v>8.3762670842372042</v>
          </cell>
          <cell r="D43">
            <v>9.9927414752148795</v>
          </cell>
          <cell r="E43">
            <v>11.949621286751983</v>
          </cell>
          <cell r="F43">
            <v>14.202972415349668</v>
          </cell>
          <cell r="G43">
            <v>16.721520844768726</v>
          </cell>
          <cell r="H43">
            <v>19.758240459989267</v>
          </cell>
          <cell r="I43">
            <v>23.891393777304046</v>
          </cell>
          <cell r="J43">
            <v>29.821930100061451</v>
          </cell>
          <cell r="K43">
            <v>40.47010140172646</v>
          </cell>
          <cell r="L43">
            <v>52.815791621837207</v>
          </cell>
        </row>
        <row r="44">
          <cell r="A44" t="str">
            <v>cutoff73</v>
          </cell>
          <cell r="B44" t="str">
            <v>bmale</v>
          </cell>
          <cell r="C44">
            <v>2.1214680111229733</v>
          </cell>
          <cell r="D44">
            <v>2.7176983473376164</v>
          </cell>
          <cell r="E44">
            <v>3.197926449751348</v>
          </cell>
          <cell r="F44">
            <v>3.6631783399111488</v>
          </cell>
          <cell r="G44">
            <v>4.1527972768682488</v>
          </cell>
          <cell r="H44">
            <v>4.7071489151323496</v>
          </cell>
          <cell r="I44">
            <v>5.1768487762545945</v>
          </cell>
          <cell r="J44">
            <v>5.9650548406003594</v>
          </cell>
          <cell r="K44">
            <v>7.6268494049074356</v>
          </cell>
          <cell r="L44">
            <v>9.2475776094850364</v>
          </cell>
        </row>
        <row r="45">
          <cell r="A45" t="str">
            <v>cutoff74</v>
          </cell>
          <cell r="B45" t="str">
            <v>bmale</v>
          </cell>
          <cell r="C45">
            <v>2.3082472241829546</v>
          </cell>
          <cell r="D45">
            <v>2.9322402488381765</v>
          </cell>
          <cell r="E45">
            <v>3.4533346600705217</v>
          </cell>
          <cell r="F45">
            <v>3.9600669546480227</v>
          </cell>
          <cell r="G45">
            <v>4.5178646562434244</v>
          </cell>
          <cell r="H45">
            <v>0</v>
          </cell>
          <cell r="I45">
            <v>5.6034551941910795</v>
          </cell>
          <cell r="J45">
            <v>6.3658170964993355</v>
          </cell>
          <cell r="K45">
            <v>8.0900444644349943</v>
          </cell>
          <cell r="L45">
            <v>9.8868653287349453</v>
          </cell>
        </row>
        <row r="46">
          <cell r="A46" t="str">
            <v>cutoff75</v>
          </cell>
          <cell r="B46" t="str">
            <v>bmale</v>
          </cell>
          <cell r="C46">
            <v>2.4266687194256544</v>
          </cell>
          <cell r="D46">
            <v>3.0821375542272209</v>
          </cell>
          <cell r="E46">
            <v>3.6821011618013686</v>
          </cell>
          <cell r="F46">
            <v>4.2872314635504951</v>
          </cell>
          <cell r="G46">
            <v>4.8874857796239866</v>
          </cell>
          <cell r="H46">
            <v>5.4245336509654827</v>
          </cell>
          <cell r="I46">
            <v>6.0723639339258497</v>
          </cell>
          <cell r="J46">
            <v>7.0627370887613692</v>
          </cell>
          <cell r="K46">
            <v>8.753772282888745</v>
          </cell>
          <cell r="L46">
            <v>10.672346623087382</v>
          </cell>
        </row>
        <row r="47">
          <cell r="A47" t="str">
            <v>cutoff76</v>
          </cell>
          <cell r="B47" t="str">
            <v>bmale</v>
          </cell>
          <cell r="C47">
            <v>2.6257806613045775</v>
          </cell>
          <cell r="D47">
            <v>3.2810035997380904</v>
          </cell>
          <cell r="E47">
            <v>3.9081771037271582</v>
          </cell>
          <cell r="F47">
            <v>4.590497115393128</v>
          </cell>
          <cell r="G47">
            <v>5.1509739395934888</v>
          </cell>
          <cell r="H47">
            <v>5.8160232045380003</v>
          </cell>
          <cell r="I47">
            <v>6.5083325744001135</v>
          </cell>
          <cell r="J47">
            <v>7.5343553325837034</v>
          </cell>
          <cell r="K47">
            <v>9.56188286306854</v>
          </cell>
          <cell r="L47">
            <v>11.231737973906124</v>
          </cell>
        </row>
        <row r="48">
          <cell r="A48" t="str">
            <v>cutoff77</v>
          </cell>
          <cell r="B48" t="str">
            <v>bmale</v>
          </cell>
          <cell r="C48">
            <v>2.742888817533208</v>
          </cell>
          <cell r="D48">
            <v>3.436061044104334</v>
          </cell>
          <cell r="E48">
            <v>4.1385470946794882</v>
          </cell>
          <cell r="F48">
            <v>4.8791908822791878</v>
          </cell>
          <cell r="G48">
            <v>5.5329144006002116</v>
          </cell>
          <cell r="H48">
            <v>6.1796509091249199</v>
          </cell>
          <cell r="I48">
            <v>7.0867594794330531</v>
          </cell>
          <cell r="J48">
            <v>8.0470225324202271</v>
          </cell>
          <cell r="K48">
            <v>9.9926680787225628</v>
          </cell>
          <cell r="L48">
            <v>12.161149554889919</v>
          </cell>
        </row>
        <row r="49">
          <cell r="A49" t="str">
            <v>cutoff78</v>
          </cell>
          <cell r="B49" t="str">
            <v>bmale</v>
          </cell>
          <cell r="C49">
            <v>2.9589994574642144</v>
          </cell>
          <cell r="D49">
            <v>3.7205948207462933</v>
          </cell>
          <cell r="E49">
            <v>4.517428524989584</v>
          </cell>
          <cell r="F49">
            <v>5.1688114662118405</v>
          </cell>
          <cell r="G49">
            <v>5.9458238298889494</v>
          </cell>
          <cell r="H49">
            <v>6.7936435325988525</v>
          </cell>
          <cell r="I49">
            <v>7.6255479468868623</v>
          </cell>
          <cell r="J49">
            <v>8.6824209205535698</v>
          </cell>
          <cell r="K49">
            <v>10.732065553016838</v>
          </cell>
          <cell r="L49">
            <v>12.702476036968816</v>
          </cell>
        </row>
        <row r="50">
          <cell r="A50" t="str">
            <v>cutoff79</v>
          </cell>
          <cell r="B50" t="str">
            <v>bmale</v>
          </cell>
          <cell r="C50">
            <v>3.2639117441813896</v>
          </cell>
          <cell r="D50">
            <v>4.1485196892084577</v>
          </cell>
          <cell r="E50">
            <v>4.9869503946145883</v>
          </cell>
          <cell r="F50">
            <v>5.8031930801683238</v>
          </cell>
          <cell r="G50">
            <v>6.6505810041779947</v>
          </cell>
          <cell r="H50">
            <v>7.541126523603122</v>
          </cell>
          <cell r="I50">
            <v>8.4600842637153466</v>
          </cell>
          <cell r="J50">
            <v>9.8181697497098224</v>
          </cell>
          <cell r="K50">
            <v>11.978926179511824</v>
          </cell>
          <cell r="L50">
            <v>14.408672215890938</v>
          </cell>
        </row>
        <row r="51">
          <cell r="A51" t="str">
            <v>cutoff80</v>
          </cell>
          <cell r="B51" t="str">
            <v>bmale</v>
          </cell>
          <cell r="C51">
            <v>3.5245983881563436</v>
          </cell>
          <cell r="D51">
            <v>4.5211555284280855</v>
          </cell>
          <cell r="E51">
            <v>5.3363463266717357</v>
          </cell>
          <cell r="F51">
            <v>6.2041505556599095</v>
          </cell>
          <cell r="G51">
            <v>7.2679586922791515</v>
          </cell>
          <cell r="H51">
            <v>8.1745331268077308</v>
          </cell>
          <cell r="I51">
            <v>9.3333226388104382</v>
          </cell>
          <cell r="J51">
            <v>10.545804447957236</v>
          </cell>
          <cell r="K51">
            <v>12.773733845249328</v>
          </cell>
          <cell r="L51">
            <v>15.568004334672175</v>
          </cell>
        </row>
        <row r="52">
          <cell r="A52" t="str">
            <v>cutoff81</v>
          </cell>
          <cell r="B52" t="str">
            <v>bmale</v>
          </cell>
          <cell r="C52">
            <v>3.7410229559677193</v>
          </cell>
          <cell r="D52">
            <v>4.8112103617073672</v>
          </cell>
          <cell r="E52">
            <v>5.7726674599719292</v>
          </cell>
          <cell r="F52">
            <v>6.7652934358482231</v>
          </cell>
          <cell r="G52">
            <v>7.7788393833302942</v>
          </cell>
          <cell r="H52">
            <v>8.8981191653854967</v>
          </cell>
          <cell r="I52">
            <v>10.06065051417902</v>
          </cell>
          <cell r="J52">
            <v>11.571609965332778</v>
          </cell>
          <cell r="K52">
            <v>14.177854599025741</v>
          </cell>
          <cell r="L52">
            <v>17.333480121585666</v>
          </cell>
        </row>
        <row r="53">
          <cell r="A53" t="str">
            <v>cutoff82</v>
          </cell>
          <cell r="B53" t="str">
            <v>bmale</v>
          </cell>
          <cell r="C53">
            <v>3.8073062160995916</v>
          </cell>
          <cell r="D53">
            <v>4.9224712230649761</v>
          </cell>
          <cell r="E53">
            <v>5.9458286489127179</v>
          </cell>
          <cell r="F53">
            <v>7.1039171319614089</v>
          </cell>
          <cell r="G53">
            <v>8.1894697411639168</v>
          </cell>
          <cell r="H53">
            <v>9.5723855540542147</v>
          </cell>
          <cell r="I53">
            <v>10.781728639453545</v>
          </cell>
          <cell r="J53">
            <v>12.444819487321096</v>
          </cell>
          <cell r="K53">
            <v>15.218663708729325</v>
          </cell>
          <cell r="L53">
            <v>18.72388207142081</v>
          </cell>
        </row>
        <row r="54">
          <cell r="A54" t="str">
            <v>cutoff83</v>
          </cell>
          <cell r="B54" t="str">
            <v>bmale</v>
          </cell>
          <cell r="C54">
            <v>3.8306349662488808</v>
          </cell>
          <cell r="D54">
            <v>4.9468542410001772</v>
          </cell>
          <cell r="E54">
            <v>6.0070380008428534</v>
          </cell>
          <cell r="F54">
            <v>7.2479580740923177</v>
          </cell>
          <cell r="G54">
            <v>8.4168885815011958</v>
          </cell>
          <cell r="H54">
            <v>9.8628459892134117</v>
          </cell>
          <cell r="I54">
            <v>11.11199133599151</v>
          </cell>
          <cell r="J54">
            <v>12.84079024094698</v>
          </cell>
          <cell r="K54">
            <v>16.13336335454418</v>
          </cell>
          <cell r="L54">
            <v>20.099177001469453</v>
          </cell>
        </row>
        <row r="55">
          <cell r="A55" t="str">
            <v>cutoff84</v>
          </cell>
          <cell r="B55" t="str">
            <v>bmale</v>
          </cell>
          <cell r="C55">
            <v>3.9680382933710399</v>
          </cell>
          <cell r="D55">
            <v>5.101108067934307</v>
          </cell>
          <cell r="E55">
            <v>6.1998877246740944</v>
          </cell>
          <cell r="F55">
            <v>7.5018776973747734</v>
          </cell>
          <cell r="G55">
            <v>8.7245985385038605</v>
          </cell>
          <cell r="H55">
            <v>10.068525088901655</v>
          </cell>
          <cell r="I55">
            <v>11.685579648754642</v>
          </cell>
          <cell r="J55">
            <v>13.439898613014071</v>
          </cell>
          <cell r="K55">
            <v>17.148327848979669</v>
          </cell>
          <cell r="L55">
            <v>21.213607974043832</v>
          </cell>
        </row>
        <row r="56">
          <cell r="A56" t="str">
            <v>cutoff85</v>
          </cell>
          <cell r="B56" t="str">
            <v>bmale</v>
          </cell>
          <cell r="C56">
            <v>4.0820854508819435</v>
          </cell>
          <cell r="D56">
            <v>5.2289299811481156</v>
          </cell>
          <cell r="E56">
            <v>6.4569908634546387</v>
          </cell>
          <cell r="F56">
            <v>7.7796350287267106</v>
          </cell>
          <cell r="G56">
            <v>9.1085790944743472</v>
          </cell>
          <cell r="H56">
            <v>10.424427301605023</v>
          </cell>
          <cell r="I56">
            <v>12.174530194123875</v>
          </cell>
          <cell r="J56">
            <v>14.119678938405423</v>
          </cell>
          <cell r="K56">
            <v>17.890242036294449</v>
          </cell>
          <cell r="L56">
            <v>23.025888969415938</v>
          </cell>
        </row>
        <row r="57">
          <cell r="A57" t="str">
            <v>cutoff86</v>
          </cell>
          <cell r="B57" t="str">
            <v>bmale</v>
          </cell>
          <cell r="C57">
            <v>4.1848754037556715</v>
          </cell>
          <cell r="D57">
            <v>5.4216202314734394</v>
          </cell>
          <cell r="E57">
            <v>6.7720587889482191</v>
          </cell>
          <cell r="F57">
            <v>8.020907597602335</v>
          </cell>
          <cell r="G57">
            <v>9.5331208888703287</v>
          </cell>
          <cell r="H57">
            <v>10.864907750828696</v>
          </cell>
          <cell r="I57">
            <v>12.524002269917181</v>
          </cell>
          <cell r="J57">
            <v>14.812935151077481</v>
          </cell>
          <cell r="K57">
            <v>18.451667630780584</v>
          </cell>
          <cell r="L57">
            <v>22.775264146989425</v>
          </cell>
        </row>
        <row r="58">
          <cell r="A58" t="str">
            <v>cutoff87</v>
          </cell>
          <cell r="B58" t="str">
            <v>bmale</v>
          </cell>
          <cell r="C58">
            <v>4.3305743923540199</v>
          </cell>
          <cell r="D58">
            <v>5.6483005839678357</v>
          </cell>
          <cell r="E58">
            <v>6.968841412646591</v>
          </cell>
          <cell r="F58">
            <v>8.2130595434484768</v>
          </cell>
          <cell r="G58">
            <v>9.7968682102143791</v>
          </cell>
          <cell r="H58">
            <v>11.094766252185082</v>
          </cell>
          <cell r="I58">
            <v>12.809876455273837</v>
          </cell>
          <cell r="J58">
            <v>15.097568465564891</v>
          </cell>
          <cell r="K58">
            <v>19.510309028351553</v>
          </cell>
          <cell r="L58">
            <v>24.329806790851485</v>
          </cell>
        </row>
        <row r="59">
          <cell r="A59" t="str">
            <v>cutoff88</v>
          </cell>
          <cell r="B59" t="str">
            <v>bmale</v>
          </cell>
          <cell r="C59">
            <v>4.5517792773156609</v>
          </cell>
          <cell r="D59">
            <v>5.8463023300528532</v>
          </cell>
          <cell r="E59">
            <v>7.1552738600876893</v>
          </cell>
          <cell r="F59">
            <v>8.4279021167183963</v>
          </cell>
          <cell r="G59">
            <v>9.9628040429319142</v>
          </cell>
          <cell r="H59">
            <v>11.526445015707356</v>
          </cell>
          <cell r="I59">
            <v>13.28217317570174</v>
          </cell>
          <cell r="J59">
            <v>15.716009295254963</v>
          </cell>
          <cell r="K59">
            <v>20.043704356673274</v>
          </cell>
          <cell r="L59">
            <v>25.196467440865476</v>
          </cell>
        </row>
        <row r="60">
          <cell r="A60" t="str">
            <v>cutoff89</v>
          </cell>
          <cell r="B60" t="str">
            <v>bmale</v>
          </cell>
          <cell r="C60">
            <v>4.7686207361880451</v>
          </cell>
          <cell r="D60">
            <v>5.9700758689743081</v>
          </cell>
          <cell r="E60">
            <v>7.3260743289845944</v>
          </cell>
          <cell r="F60">
            <v>8.6739888530596705</v>
          </cell>
          <cell r="G60">
            <v>10.094418181965695</v>
          </cell>
          <cell r="H60">
            <v>11.880046436282033</v>
          </cell>
          <cell r="I60">
            <v>13.737620681195692</v>
          </cell>
          <cell r="J60">
            <v>16.102086730989136</v>
          </cell>
          <cell r="K60">
            <v>20.173373768673798</v>
          </cell>
          <cell r="L60">
            <v>25.051516531425747</v>
          </cell>
        </row>
        <row r="61">
          <cell r="A61" t="str">
            <v>cutoff90</v>
          </cell>
          <cell r="B61" t="str">
            <v>bmale</v>
          </cell>
          <cell r="C61">
            <v>4.8929075571340332</v>
          </cell>
          <cell r="D61">
            <v>6.1244408565043553</v>
          </cell>
          <cell r="E61">
            <v>7.5405132704644053</v>
          </cell>
          <cell r="F61">
            <v>8.9217970688242936</v>
          </cell>
          <cell r="G61">
            <v>10.26088824543702</v>
          </cell>
          <cell r="H61">
            <v>12.182727053555878</v>
          </cell>
          <cell r="I61">
            <v>14.233456156199924</v>
          </cell>
          <cell r="J61">
            <v>16.848930728438379</v>
          </cell>
          <cell r="K61">
            <v>21.421493975094158</v>
          </cell>
          <cell r="L61">
            <v>26.235196344019975</v>
          </cell>
        </row>
        <row r="62">
          <cell r="A62" t="str">
            <v>cutoff91</v>
          </cell>
          <cell r="B62" t="str">
            <v>bmale</v>
          </cell>
          <cell r="C62">
            <v>4.981190234478559</v>
          </cell>
          <cell r="D62">
            <v>6.2256481337553033</v>
          </cell>
          <cell r="E62">
            <v>7.7276978649539769</v>
          </cell>
          <cell r="F62">
            <v>9.1374133905824326</v>
          </cell>
          <cell r="G62">
            <v>10.630782344761766</v>
          </cell>
          <cell r="H62">
            <v>12.48803664548009</v>
          </cell>
          <cell r="I62">
            <v>14.804504752139119</v>
          </cell>
          <cell r="J62">
            <v>17.385164401988451</v>
          </cell>
          <cell r="K62">
            <v>22.201811167375517</v>
          </cell>
          <cell r="L62">
            <v>27.490367720923881</v>
          </cell>
        </row>
        <row r="63">
          <cell r="A63" t="str">
            <v>cutoff92</v>
          </cell>
          <cell r="B63" t="str">
            <v>bmale</v>
          </cell>
          <cell r="C63">
            <v>5.0321621763645163</v>
          </cell>
          <cell r="D63">
            <v>6.2869316749943041</v>
          </cell>
          <cell r="E63">
            <v>7.7974577280305892</v>
          </cell>
          <cell r="F63">
            <v>9.2631178338387841</v>
          </cell>
          <cell r="G63">
            <v>10.859720202442483</v>
          </cell>
          <cell r="H63">
            <v>12.67674035469606</v>
          </cell>
          <cell r="I63">
            <v>14.980201220979161</v>
          </cell>
          <cell r="J63">
            <v>17.771299678739606</v>
          </cell>
          <cell r="K63">
            <v>22.710333903216902</v>
          </cell>
          <cell r="L63">
            <v>28.28430349431272</v>
          </cell>
        </row>
        <row r="64">
          <cell r="A64" t="str">
            <v>cutoff93</v>
          </cell>
          <cell r="B64" t="str">
            <v>bmale</v>
          </cell>
          <cell r="C64">
            <v>5.1196993418117644</v>
          </cell>
          <cell r="D64">
            <v>6.4812677289664204</v>
          </cell>
          <cell r="E64">
            <v>7.9277779879201473</v>
          </cell>
          <cell r="F64">
            <v>9.5873843279377073</v>
          </cell>
          <cell r="G64">
            <v>11.030113514931077</v>
          </cell>
          <cell r="H64">
            <v>12.924093601502507</v>
          </cell>
          <cell r="I64">
            <v>15.201313084226344</v>
          </cell>
          <cell r="J64">
            <v>18.192307995422599</v>
          </cell>
          <cell r="K64">
            <v>23.474587739101693</v>
          </cell>
          <cell r="L64">
            <v>29.233135743683203</v>
          </cell>
        </row>
        <row r="65">
          <cell r="A65" t="str">
            <v>cutoff94</v>
          </cell>
          <cell r="B65" t="str">
            <v>bmale</v>
          </cell>
          <cell r="C65">
            <v>5.2334801935809212</v>
          </cell>
          <cell r="D65">
            <v>6.7230228709868953</v>
          </cell>
          <cell r="E65">
            <v>8.0162073627970134</v>
          </cell>
          <cell r="F65">
            <v>9.6962079655578783</v>
          </cell>
          <cell r="G65">
            <v>11.181657501826043</v>
          </cell>
          <cell r="H65">
            <v>13.199553864887513</v>
          </cell>
          <cell r="I65">
            <v>15.577725430722637</v>
          </cell>
          <cell r="J65">
            <v>18.775812480111778</v>
          </cell>
          <cell r="K65">
            <v>24.148638577020598</v>
          </cell>
          <cell r="L65">
            <v>30.177035875907325</v>
          </cell>
        </row>
        <row r="66">
          <cell r="A66" t="str">
            <v>cutoff95</v>
          </cell>
          <cell r="B66" t="str">
            <v>bmale</v>
          </cell>
          <cell r="C66">
            <v>5.4929700073695606</v>
          </cell>
          <cell r="D66">
            <v>6.9364175053691239</v>
          </cell>
          <cell r="E66">
            <v>8.2467972903450519</v>
          </cell>
          <cell r="F66">
            <v>9.9131275104115968</v>
          </cell>
          <cell r="G66">
            <v>11.624154090695527</v>
          </cell>
          <cell r="H66">
            <v>13.580542661854748</v>
          </cell>
          <cell r="I66">
            <v>15.950649079968924</v>
          </cell>
          <cell r="J66">
            <v>19.071994843404593</v>
          </cell>
          <cell r="K66">
            <v>24.845345969548323</v>
          </cell>
          <cell r="L66">
            <v>31.033935511023341</v>
          </cell>
        </row>
        <row r="67">
          <cell r="A67" t="str">
            <v>cutoff96</v>
          </cell>
          <cell r="B67" t="str">
            <v>bmale</v>
          </cell>
          <cell r="C67">
            <v>5.687402567443856</v>
          </cell>
          <cell r="D67">
            <v>7.0780088237886494</v>
          </cell>
          <cell r="E67">
            <v>8.4932671732917502</v>
          </cell>
          <cell r="F67">
            <v>10.041466375336658</v>
          </cell>
          <cell r="G67">
            <v>11.85334112862644</v>
          </cell>
          <cell r="H67">
            <v>13.928150673810023</v>
          </cell>
          <cell r="I67">
            <v>16.332908328167363</v>
          </cell>
          <cell r="J67">
            <v>19.715470273508764</v>
          </cell>
          <cell r="K67">
            <v>25.229302104462416</v>
          </cell>
          <cell r="L67">
            <v>31.839769192483548</v>
          </cell>
        </row>
        <row r="68">
          <cell r="A68" t="str">
            <v>cutoff97</v>
          </cell>
          <cell r="B68" t="str">
            <v>bmale</v>
          </cell>
          <cell r="C68">
            <v>5.9208094627906789</v>
          </cell>
          <cell r="D68">
            <v>7.3560072479805303</v>
          </cell>
          <cell r="E68">
            <v>8.8601302139023517</v>
          </cell>
          <cell r="F68">
            <v>10.289399895968666</v>
          </cell>
          <cell r="G68">
            <v>12.185974546320214</v>
          </cell>
          <cell r="H68">
            <v>14.440301360050801</v>
          </cell>
          <cell r="I68">
            <v>17.011484411413122</v>
          </cell>
          <cell r="J68">
            <v>20.163408413569584</v>
          </cell>
          <cell r="K68">
            <v>26.327142708512781</v>
          </cell>
          <cell r="L68">
            <v>33.332211926857553</v>
          </cell>
        </row>
        <row r="69">
          <cell r="A69" t="str">
            <v>cutoff98</v>
          </cell>
          <cell r="B69" t="str">
            <v>bmale</v>
          </cell>
          <cell r="C69">
            <v>6.1809671708301392</v>
          </cell>
          <cell r="D69">
            <v>7.8192369215661373</v>
          </cell>
          <cell r="E69">
            <v>9.2567852522113281</v>
          </cell>
          <cell r="F69">
            <v>10.915364476929859</v>
          </cell>
          <cell r="G69">
            <v>12.799168467031947</v>
          </cell>
          <cell r="H69">
            <v>15.008157162975904</v>
          </cell>
          <cell r="I69">
            <v>17.678818174055213</v>
          </cell>
          <cell r="J69">
            <v>21.161707337993704</v>
          </cell>
          <cell r="K69">
            <v>27.831393778780182</v>
          </cell>
          <cell r="L69">
            <v>34.549245844547826</v>
          </cell>
        </row>
        <row r="70">
          <cell r="A70" t="str">
            <v>cutoff99</v>
          </cell>
          <cell r="B70" t="str">
            <v>bmale</v>
          </cell>
          <cell r="C70">
            <v>6.5851083594691149</v>
          </cell>
          <cell r="D70">
            <v>8.1209989948388834</v>
          </cell>
          <cell r="E70">
            <v>9.8434542322119416</v>
          </cell>
          <cell r="F70">
            <v>11.488160700799657</v>
          </cell>
          <cell r="G70">
            <v>13.385157213232349</v>
          </cell>
          <cell r="H70">
            <v>15.612809368492584</v>
          </cell>
          <cell r="I70">
            <v>18.396550233948691</v>
          </cell>
          <cell r="J70">
            <v>22.183869196038341</v>
          </cell>
          <cell r="K70">
            <v>29.085721345457124</v>
          </cell>
          <cell r="L70">
            <v>36.2676573005159</v>
          </cell>
        </row>
        <row r="71">
          <cell r="A71" t="str">
            <v>cutoff00</v>
          </cell>
          <cell r="B71" t="str">
            <v>bmale</v>
          </cell>
          <cell r="C71">
            <v>6.8745605116246535</v>
          </cell>
          <cell r="D71">
            <v>8.4532841598806421</v>
          </cell>
          <cell r="E71">
            <v>10.078222440928807</v>
          </cell>
          <cell r="F71">
            <v>11.94910752968827</v>
          </cell>
          <cell r="G71">
            <v>13.980908628733824</v>
          </cell>
          <cell r="H71">
            <v>16.256877543101087</v>
          </cell>
          <cell r="I71">
            <v>19.116160905666252</v>
          </cell>
          <cell r="J71">
            <v>23.183298381093788</v>
          </cell>
          <cell r="K71">
            <v>30.85118718093592</v>
          </cell>
          <cell r="L71">
            <v>38.604879296346887</v>
          </cell>
        </row>
        <row r="72">
          <cell r="A72" t="str">
            <v>cutoff01</v>
          </cell>
          <cell r="B72" t="str">
            <v>bmale</v>
          </cell>
          <cell r="C72">
            <v>7.1520869645909579</v>
          </cell>
          <cell r="D72">
            <v>8.8928684649834491</v>
          </cell>
          <cell r="E72">
            <v>10.407925682089786</v>
          </cell>
          <cell r="F72">
            <v>12.374447830887808</v>
          </cell>
          <cell r="G72">
            <v>14.592124748756831</v>
          </cell>
          <cell r="H72">
            <v>17.04976921418373</v>
          </cell>
          <cell r="I72">
            <v>19.961507957691328</v>
          </cell>
          <cell r="J72">
            <v>24.184935013512721</v>
          </cell>
          <cell r="K72">
            <v>32.125396605533233</v>
          </cell>
          <cell r="L72">
            <v>40.75647585461298</v>
          </cell>
        </row>
        <row r="73">
          <cell r="A73" t="str">
            <v>cutoff02</v>
          </cell>
          <cell r="B73" t="str">
            <v>bmale</v>
          </cell>
          <cell r="C73">
            <v>7.2740666124965276</v>
          </cell>
          <cell r="D73">
            <v>9.0378968464546698</v>
          </cell>
          <cell r="E73">
            <v>10.719500179966378</v>
          </cell>
          <cell r="F73">
            <v>12.600792497156272</v>
          </cell>
          <cell r="G73">
            <v>14.882897035624051</v>
          </cell>
          <cell r="H73">
            <v>17.443043756825148</v>
          </cell>
          <cell r="I73">
            <v>20.294140469478002</v>
          </cell>
          <cell r="J73">
            <v>24.94456535317741</v>
          </cell>
          <cell r="K73">
            <v>33.437974319543429</v>
          </cell>
          <cell r="L73">
            <v>42.314265735599363</v>
          </cell>
        </row>
        <row r="74">
          <cell r="A74" t="str">
            <v>cutoff03</v>
          </cell>
          <cell r="B74" t="str">
            <v>bmale</v>
          </cell>
          <cell r="C74">
            <v>7.4607277585393268</v>
          </cell>
          <cell r="D74">
            <v>9.2193528303556107</v>
          </cell>
          <cell r="E74">
            <v>10.893372444879253</v>
          </cell>
          <cell r="F74">
            <v>12.833266717567888</v>
          </cell>
          <cell r="G74">
            <v>15.035474676897971</v>
          </cell>
          <cell r="H74">
            <v>17.782298286160469</v>
          </cell>
          <cell r="I74">
            <v>20.984975488129319</v>
          </cell>
          <cell r="J74">
            <v>25.468096316128324</v>
          </cell>
          <cell r="K74">
            <v>33.954603310547355</v>
          </cell>
          <cell r="L74">
            <v>43.382990791700522</v>
          </cell>
        </row>
        <row r="75">
          <cell r="A75" t="str">
            <v>cutoff04</v>
          </cell>
          <cell r="B75" t="str">
            <v>bmale</v>
          </cell>
          <cell r="C75">
            <v>7.6024963513455388</v>
          </cell>
          <cell r="D75">
            <v>9.3518400299892015</v>
          </cell>
          <cell r="E75">
            <v>11.061082462529756</v>
          </cell>
          <cell r="F75">
            <v>13.121843991280532</v>
          </cell>
          <cell r="G75">
            <v>15.256784105716765</v>
          </cell>
          <cell r="H75">
            <v>18.060659128476498</v>
          </cell>
          <cell r="I75">
            <v>21.300433596572987</v>
          </cell>
          <cell r="J75">
            <v>26.024466057079586</v>
          </cell>
          <cell r="K75">
            <v>35.476344939816187</v>
          </cell>
          <cell r="L75">
            <v>45.334274513439915</v>
          </cell>
        </row>
        <row r="76">
          <cell r="A76" t="str">
            <v>cutoff05</v>
          </cell>
          <cell r="B76" t="str">
            <v>bmale</v>
          </cell>
          <cell r="C76">
            <v>7.7916578200063213</v>
          </cell>
          <cell r="D76">
            <v>9.6470744613990433</v>
          </cell>
          <cell r="E76">
            <v>11.239759435911752</v>
          </cell>
          <cell r="F76">
            <v>13.368607588823187</v>
          </cell>
          <cell r="G76">
            <v>15.637590512315541</v>
          </cell>
          <cell r="H76">
            <v>18.325281289097155</v>
          </cell>
          <cell r="I76">
            <v>21.777941028222198</v>
          </cell>
          <cell r="J76">
            <v>26.682898738516602</v>
          </cell>
          <cell r="K76">
            <v>36.033498949740398</v>
          </cell>
          <cell r="L76">
            <v>46.227627361403108</v>
          </cell>
        </row>
        <row r="77">
          <cell r="A77" t="str">
            <v>cutoff06</v>
          </cell>
          <cell r="B77" t="str">
            <v>bmale</v>
          </cell>
          <cell r="C77">
            <v>7.9606383367511837</v>
          </cell>
          <cell r="D77">
            <v>9.8941262307929492</v>
          </cell>
          <cell r="E77">
            <v>11.83186999017021</v>
          </cell>
          <cell r="F77">
            <v>13.917650904852609</v>
          </cell>
          <cell r="G77">
            <v>16.109650791266834</v>
          </cell>
          <cell r="H77">
            <v>18.960273775876043</v>
          </cell>
          <cell r="I77">
            <v>22.572752112118096</v>
          </cell>
          <cell r="J77">
            <v>27.906600012109767</v>
          </cell>
          <cell r="K77">
            <v>37.589969248387426</v>
          </cell>
          <cell r="L77">
            <v>47.99273600780689</v>
          </cell>
        </row>
        <row r="78">
          <cell r="A78" t="str">
            <v>cutoff07</v>
          </cell>
          <cell r="B78" t="str">
            <v>bmale</v>
          </cell>
          <cell r="C78">
            <v>8.1817376213195079</v>
          </cell>
          <cell r="D78">
            <v>10.058913074910391</v>
          </cell>
          <cell r="E78">
            <v>12.100056220021351</v>
          </cell>
          <cell r="F78">
            <v>14.391768919564791</v>
          </cell>
          <cell r="G78">
            <v>16.84636797128794</v>
          </cell>
          <cell r="H78">
            <v>19.787845346760111</v>
          </cell>
          <cell r="I78">
            <v>23.57377484631623</v>
          </cell>
          <cell r="J78">
            <v>29.032568229246674</v>
          </cell>
          <cell r="K78">
            <v>38.605894458533285</v>
          </cell>
          <cell r="L78">
            <v>49.960270778933818</v>
          </cell>
        </row>
        <row r="79">
          <cell r="A79" t="str">
            <v>cutoff08</v>
          </cell>
          <cell r="B79" t="str">
            <v>bmale</v>
          </cell>
          <cell r="C79">
            <v>8.5149659120661774</v>
          </cell>
          <cell r="D79">
            <v>10.222480243837659</v>
          </cell>
          <cell r="E79">
            <v>12.472804797151268</v>
          </cell>
          <cell r="F79">
            <v>14.890213402668298</v>
          </cell>
          <cell r="G79">
            <v>17.399024715019003</v>
          </cell>
          <cell r="H79">
            <v>20.195630231492665</v>
          </cell>
          <cell r="I79">
            <v>24.462305036408736</v>
          </cell>
          <cell r="J79">
            <v>30.081932384972422</v>
          </cell>
          <cell r="K79">
            <v>40.580790552878618</v>
          </cell>
          <cell r="L79">
            <v>52.769358834988502</v>
          </cell>
        </row>
        <row r="80">
          <cell r="A80" t="str">
            <v>cutoff09</v>
          </cell>
          <cell r="B80" t="str">
            <v>bmale</v>
          </cell>
          <cell r="C80">
            <v>8.4488041726339986</v>
          </cell>
          <cell r="D80">
            <v>10.229375088556418</v>
          </cell>
          <cell r="E80">
            <v>12.596088873278612</v>
          </cell>
          <cell r="F80">
            <v>15.011793962120413</v>
          </cell>
          <cell r="G80">
            <v>17.814234994285975</v>
          </cell>
          <cell r="H80">
            <v>20.857471656630164</v>
          </cell>
          <cell r="I80">
            <v>24.957428241618203</v>
          </cell>
          <cell r="J80">
            <v>30.812199807247701</v>
          </cell>
          <cell r="K80">
            <v>41.501823812712573</v>
          </cell>
          <cell r="L80">
            <v>55.246112660871411</v>
          </cell>
        </row>
        <row r="81">
          <cell r="A81" t="str">
            <v>cutoff10</v>
          </cell>
          <cell r="B81" t="str">
            <v>bmale</v>
          </cell>
          <cell r="C81">
            <v>8.4883608796018635</v>
          </cell>
          <cell r="D81">
            <v>10.178408695508892</v>
          </cell>
          <cell r="E81">
            <v>12.516279396431479</v>
          </cell>
          <cell r="F81">
            <v>14.969690260718117</v>
          </cell>
          <cell r="G81">
            <v>17.635158630211045</v>
          </cell>
          <cell r="H81">
            <v>20.803821060657047</v>
          </cell>
          <cell r="I81">
            <v>24.918457953781672</v>
          </cell>
          <cell r="J81">
            <v>30.79858096999854</v>
          </cell>
          <cell r="K81">
            <v>42.239708411603829</v>
          </cell>
          <cell r="L81">
            <v>55.583100044244709</v>
          </cell>
        </row>
        <row r="82">
          <cell r="A82" t="str">
            <v>cutoff11</v>
          </cell>
          <cell r="B82" t="str">
            <v>bmale</v>
          </cell>
          <cell r="C82">
            <v>8.5197655879403182</v>
          </cell>
          <cell r="D82">
            <v>10.164659345051994</v>
          </cell>
          <cell r="E82">
            <v>12.458327103723127</v>
          </cell>
          <cell r="F82">
            <v>14.953346890694377</v>
          </cell>
          <cell r="G82">
            <v>17.728113906222386</v>
          </cell>
          <cell r="H82">
            <v>20.767789524598751</v>
          </cell>
          <cell r="I82">
            <v>25.010023641917208</v>
          </cell>
          <cell r="J82">
            <v>30.935639084565175</v>
          </cell>
          <cell r="K82">
            <v>42.602969176712534</v>
          </cell>
          <cell r="L82">
            <v>55.638269463544596</v>
          </cell>
        </row>
        <row r="83">
          <cell r="A83" t="str">
            <v>cutoff12</v>
          </cell>
          <cell r="B83" t="str">
            <v>bmale</v>
          </cell>
          <cell r="C83">
            <v>8.6845883084390572</v>
          </cell>
          <cell r="D83">
            <v>10.272208450634603</v>
          </cell>
          <cell r="E83">
            <v>12.73803492499365</v>
          </cell>
          <cell r="F83">
            <v>15.106289107658448</v>
          </cell>
          <cell r="G83">
            <v>18.046628423416422</v>
          </cell>
          <cell r="H83">
            <v>21.296724985187275</v>
          </cell>
          <cell r="I83">
            <v>25.422495719172026</v>
          </cell>
          <cell r="J83">
            <v>32.030512262450074</v>
          </cell>
          <cell r="K83">
            <v>43.811939211525306</v>
          </cell>
          <cell r="L83">
            <v>59.831870849806585</v>
          </cell>
        </row>
        <row r="84">
          <cell r="A84" t="str">
            <v>cutoff13</v>
          </cell>
          <cell r="B84" t="str">
            <v>bmale</v>
          </cell>
          <cell r="C84">
            <v>8.8235020835377487</v>
          </cell>
          <cell r="D84">
            <v>10.418711690947875</v>
          </cell>
          <cell r="E84">
            <v>12.827340316266605</v>
          </cell>
          <cell r="F84">
            <v>15.197971450105468</v>
          </cell>
          <cell r="G84">
            <v>18.126168749051402</v>
          </cell>
          <cell r="H84">
            <v>21.498100892450896</v>
          </cell>
          <cell r="I84">
            <v>25.846844939220979</v>
          </cell>
          <cell r="J84">
            <v>32.52431588303282</v>
          </cell>
          <cell r="K84">
            <v>45.049758811476678</v>
          </cell>
          <cell r="L84">
            <v>59.958803544675384</v>
          </cell>
        </row>
        <row r="85">
          <cell r="A85" t="str">
            <v>cutoff73</v>
          </cell>
          <cell r="B85" t="str">
            <v>cfmal</v>
          </cell>
          <cell r="C85">
            <v>1.5448589795389205</v>
          </cell>
          <cell r="D85">
            <v>0</v>
          </cell>
          <cell r="F85">
            <v>2.3597308629248714</v>
          </cell>
          <cell r="G85">
            <v>2.6542973224522006</v>
          </cell>
          <cell r="H85">
            <v>0</v>
          </cell>
          <cell r="I85">
            <v>3.3807558300090612</v>
          </cell>
          <cell r="J85">
            <v>3.9295700950916128</v>
          </cell>
          <cell r="K85">
            <v>4.9072891963595708</v>
          </cell>
          <cell r="L85">
            <v>6.0608335646641089</v>
          </cell>
        </row>
        <row r="86">
          <cell r="A86" t="str">
            <v>cutoff74</v>
          </cell>
          <cell r="B86" t="str">
            <v>cfmal</v>
          </cell>
          <cell r="C86">
            <v>1.8044175644100586</v>
          </cell>
          <cell r="E86">
            <v>2.245469142604442</v>
          </cell>
          <cell r="F86">
            <v>0</v>
          </cell>
          <cell r="G86">
            <v>2.8403122977636559</v>
          </cell>
          <cell r="H86">
            <v>3.1837203951354853</v>
          </cell>
          <cell r="I86">
            <v>3.6006208886123434</v>
          </cell>
          <cell r="J86">
            <v>4.185349220370834</v>
          </cell>
          <cell r="K86">
            <v>5.1699391381793189</v>
          </cell>
          <cell r="L86">
            <v>6.2423268412156698</v>
          </cell>
        </row>
        <row r="87">
          <cell r="A87" t="str">
            <v>cutoff75</v>
          </cell>
          <cell r="B87" t="str">
            <v>cfmal</v>
          </cell>
          <cell r="D87">
            <v>2.153002739039692</v>
          </cell>
          <cell r="F87">
            <v>2.7468819896935055</v>
          </cell>
          <cell r="H87">
            <v>3.4581883603027466</v>
          </cell>
          <cell r="I87">
            <v>3.9422646760116495</v>
          </cell>
          <cell r="J87">
            <v>4.6339759620788605</v>
          </cell>
          <cell r="K87">
            <v>5.6635289336510803</v>
          </cell>
          <cell r="L87">
            <v>6.9187993432538217</v>
          </cell>
        </row>
        <row r="88">
          <cell r="A88" t="str">
            <v>cutoff76</v>
          </cell>
          <cell r="B88" t="str">
            <v>cfmal</v>
          </cell>
          <cell r="C88">
            <v>2.120512136995591</v>
          </cell>
          <cell r="E88">
            <v>2.6720002517873436</v>
          </cell>
          <cell r="G88">
            <v>3.2857902218357258</v>
          </cell>
          <cell r="H88">
            <v>3.6852110273393985</v>
          </cell>
          <cell r="I88">
            <v>4.2346077617050035</v>
          </cell>
          <cell r="J88">
            <v>4.9788426649678712</v>
          </cell>
          <cell r="K88">
            <v>6.0864300503781745</v>
          </cell>
          <cell r="L88">
            <v>7.4636482361639587</v>
          </cell>
        </row>
        <row r="89">
          <cell r="A89" t="str">
            <v>cutoff77</v>
          </cell>
          <cell r="B89" t="str">
            <v>cfmal</v>
          </cell>
          <cell r="C89">
            <v>2.3165229131784755</v>
          </cell>
          <cell r="E89">
            <v>2.7901484969719008</v>
          </cell>
          <cell r="F89">
            <v>3.1176578535720147</v>
          </cell>
          <cell r="H89">
            <v>3.9133433080188116</v>
          </cell>
          <cell r="I89">
            <v>4.4986472919864511</v>
          </cell>
          <cell r="J89">
            <v>5.2174394465868863</v>
          </cell>
          <cell r="K89">
            <v>6.46391285581986</v>
          </cell>
          <cell r="L89">
            <v>7.7404683045456615</v>
          </cell>
        </row>
        <row r="90">
          <cell r="A90" t="str">
            <v>cutoff78</v>
          </cell>
          <cell r="B90" t="str">
            <v>cfmal</v>
          </cell>
          <cell r="C90">
            <v>2.4055771099164041</v>
          </cell>
          <cell r="D90">
            <v>2.7169310270916278</v>
          </cell>
          <cell r="F90">
            <v>3.3391053843114356</v>
          </cell>
          <cell r="G90">
            <v>3.7177627184610493</v>
          </cell>
          <cell r="H90">
            <v>4.2099858717595469</v>
          </cell>
          <cell r="I90">
            <v>4.8551282922121555</v>
          </cell>
          <cell r="J90">
            <v>5.6057306677701444</v>
          </cell>
          <cell r="K90">
            <v>6.9046792028583308</v>
          </cell>
          <cell r="L90">
            <v>8.1376941277480608</v>
          </cell>
        </row>
        <row r="91">
          <cell r="A91" t="str">
            <v>cutoff79</v>
          </cell>
          <cell r="B91" t="str">
            <v>cfmal</v>
          </cell>
          <cell r="C91">
            <v>2.8260065223028503</v>
          </cell>
          <cell r="E91">
            <v>3.327604743234891</v>
          </cell>
          <cell r="F91">
            <v>3.7099186015139614</v>
          </cell>
          <cell r="G91">
            <v>4.1637886488819911</v>
          </cell>
          <cell r="H91">
            <v>4.7353584301869729</v>
          </cell>
          <cell r="I91">
            <v>5.2814340780943487</v>
          </cell>
          <cell r="J91">
            <v>6.1392303771227432</v>
          </cell>
          <cell r="K91">
            <v>7.6633934698207744</v>
          </cell>
          <cell r="L91">
            <v>9.1676605722039533</v>
          </cell>
        </row>
        <row r="92">
          <cell r="A92" t="str">
            <v>cutoff80</v>
          </cell>
          <cell r="B92" t="str">
            <v>cfmal</v>
          </cell>
          <cell r="D92">
            <v>3.2698474883506097</v>
          </cell>
          <cell r="E92">
            <v>3.655238404798212</v>
          </cell>
          <cell r="F92">
            <v>4.0872425577896774</v>
          </cell>
          <cell r="G92">
            <v>4.6119343099537184</v>
          </cell>
          <cell r="H92">
            <v>5.1291466542788546</v>
          </cell>
          <cell r="I92">
            <v>5.8518619128654175</v>
          </cell>
          <cell r="J92">
            <v>6.8582229395110419</v>
          </cell>
          <cell r="K92">
            <v>8.4350016281136266</v>
          </cell>
          <cell r="L92">
            <v>10.090807374721544</v>
          </cell>
        </row>
        <row r="93">
          <cell r="A93" t="str">
            <v>cutoff81</v>
          </cell>
          <cell r="B93" t="str">
            <v>cfmal</v>
          </cell>
          <cell r="C93">
            <v>3.3179227860620024</v>
          </cell>
          <cell r="E93">
            <v>3.9497338231801362</v>
          </cell>
          <cell r="F93">
            <v>4.4645453256775891</v>
          </cell>
          <cell r="H93">
            <v>5.633090379099305</v>
          </cell>
          <cell r="I93">
            <v>6.360482908633684</v>
          </cell>
          <cell r="J93">
            <v>7.5540731017751526</v>
          </cell>
          <cell r="K93">
            <v>9.4692398824566428</v>
          </cell>
          <cell r="L93">
            <v>11.070311326421638</v>
          </cell>
        </row>
        <row r="94">
          <cell r="A94" t="str">
            <v>cutoff82</v>
          </cell>
          <cell r="B94" t="str">
            <v>cfmal</v>
          </cell>
          <cell r="C94">
            <v>3.3836983338728026</v>
          </cell>
          <cell r="D94">
            <v>3.7021294921782459</v>
          </cell>
          <cell r="E94">
            <v>4.181536149546635</v>
          </cell>
          <cell r="F94">
            <v>4.7980287482203616</v>
          </cell>
          <cell r="G94">
            <v>5.3129915557441407</v>
          </cell>
          <cell r="H94">
            <v>6.0406041934950334</v>
          </cell>
          <cell r="I94">
            <v>7.0410288017492926</v>
          </cell>
          <cell r="J94">
            <v>8.2266422895740163</v>
          </cell>
          <cell r="K94">
            <v>10.147736457713602</v>
          </cell>
          <cell r="L94">
            <v>12.169404747357783</v>
          </cell>
        </row>
        <row r="95">
          <cell r="A95" t="str">
            <v>cutoff83</v>
          </cell>
          <cell r="B95" t="str">
            <v>cfmal</v>
          </cell>
          <cell r="C95">
            <v>3.4184879008297209</v>
          </cell>
          <cell r="D95">
            <v>3.7769419884596092</v>
          </cell>
          <cell r="E95">
            <v>4.3446367232378442</v>
          </cell>
          <cell r="F95">
            <v>4.9655111530601186</v>
          </cell>
          <cell r="G95">
            <v>5.606396179299483</v>
          </cell>
          <cell r="H95">
            <v>6.3143846415677141</v>
          </cell>
          <cell r="I95">
            <v>7.4035134545211623</v>
          </cell>
          <cell r="J95">
            <v>8.6736790140433371</v>
          </cell>
          <cell r="K95">
            <v>10.764331131009561</v>
          </cell>
          <cell r="L95">
            <v>12.653795539475039</v>
          </cell>
        </row>
        <row r="96">
          <cell r="A96" t="str">
            <v>cutoff84</v>
          </cell>
          <cell r="B96" t="str">
            <v>cfmal</v>
          </cell>
          <cell r="D96">
            <v>3.888218833702807</v>
          </cell>
          <cell r="E96">
            <v>4.5570353834763422</v>
          </cell>
          <cell r="F96">
            <v>5.1427025844414889</v>
          </cell>
          <cell r="G96">
            <v>5.8845011345925498</v>
          </cell>
          <cell r="H96">
            <v>6.739940214551889</v>
          </cell>
          <cell r="I96">
            <v>7.7584444088525819</v>
          </cell>
          <cell r="J96">
            <v>9.203252287170848</v>
          </cell>
          <cell r="K96">
            <v>11.410479293916143</v>
          </cell>
          <cell r="L96">
            <v>13.626509649907856</v>
          </cell>
        </row>
        <row r="97">
          <cell r="A97" t="str">
            <v>cutoff85</v>
          </cell>
          <cell r="B97" t="str">
            <v>cfmal</v>
          </cell>
          <cell r="D97">
            <v>4.0138278920534907</v>
          </cell>
          <cell r="E97">
            <v>4.7719503865246802</v>
          </cell>
          <cell r="F97">
            <v>5.3610046175047854</v>
          </cell>
          <cell r="G97">
            <v>6.1117344977873511</v>
          </cell>
          <cell r="H97">
            <v>7.1045131518705888</v>
          </cell>
          <cell r="I97">
            <v>8.1871451240369595</v>
          </cell>
          <cell r="J97">
            <v>9.8454170372313836</v>
          </cell>
          <cell r="K97">
            <v>12.184689039183464</v>
          </cell>
          <cell r="L97">
            <v>14.548840991475423</v>
          </cell>
        </row>
        <row r="98">
          <cell r="A98" t="str">
            <v>cutoff86</v>
          </cell>
          <cell r="B98" t="str">
            <v>cfmal</v>
          </cell>
          <cell r="C98">
            <v>3.542155853060331</v>
          </cell>
          <cell r="D98">
            <v>4.1408729253182042</v>
          </cell>
          <cell r="E98">
            <v>4.9271690488941404</v>
          </cell>
          <cell r="F98">
            <v>5.644702453803589</v>
          </cell>
          <cell r="G98">
            <v>6.385796322323773</v>
          </cell>
          <cell r="H98">
            <v>7.4264094516779258</v>
          </cell>
          <cell r="I98">
            <v>8.5763142170100135</v>
          </cell>
          <cell r="J98">
            <v>10.151663571102659</v>
          </cell>
          <cell r="K98">
            <v>12.617406713039781</v>
          </cell>
          <cell r="L98">
            <v>15.083498034645414</v>
          </cell>
        </row>
        <row r="99">
          <cell r="A99" t="str">
            <v>cutoff87</v>
          </cell>
          <cell r="B99" t="str">
            <v>cfmal</v>
          </cell>
          <cell r="C99">
            <v>3.6166599048151218</v>
          </cell>
          <cell r="D99">
            <v>4.3182087536934084</v>
          </cell>
          <cell r="E99">
            <v>5.0808328980679143</v>
          </cell>
          <cell r="F99">
            <v>5.8892485586767815</v>
          </cell>
          <cell r="G99">
            <v>6.7729077971511673</v>
          </cell>
          <cell r="H99">
            <v>7.7701803505754707</v>
          </cell>
          <cell r="I99">
            <v>9.0561281230217023</v>
          </cell>
          <cell r="J99">
            <v>10.707789007294785</v>
          </cell>
          <cell r="K99">
            <v>13.291889141992181</v>
          </cell>
          <cell r="L99">
            <v>16.000137367633815</v>
          </cell>
        </row>
        <row r="100">
          <cell r="A100" t="str">
            <v>cutoff88</v>
          </cell>
          <cell r="B100" t="str">
            <v>cfmal</v>
          </cell>
          <cell r="C100">
            <v>3.7081710844088183</v>
          </cell>
          <cell r="D100">
            <v>4.5487106909675905</v>
          </cell>
          <cell r="E100">
            <v>5.2429546699781628</v>
          </cell>
          <cell r="F100">
            <v>6.0900080033878554</v>
          </cell>
          <cell r="G100">
            <v>7.0813804689356621</v>
          </cell>
          <cell r="H100">
            <v>8.0842287429156183</v>
          </cell>
          <cell r="I100">
            <v>9.5521240863120802</v>
          </cell>
          <cell r="J100">
            <v>11.133310892733716</v>
          </cell>
          <cell r="K100">
            <v>14.162588600221609</v>
          </cell>
          <cell r="L100">
            <v>17.163015226778615</v>
          </cell>
        </row>
        <row r="101">
          <cell r="A101" t="str">
            <v>cutoff89</v>
          </cell>
          <cell r="B101" t="str">
            <v>cfmal</v>
          </cell>
          <cell r="C101">
            <v>3.8771852326295413</v>
          </cell>
          <cell r="D101">
            <v>4.7763807694619924</v>
          </cell>
          <cell r="E101">
            <v>5.5296504283522792</v>
          </cell>
          <cell r="F101">
            <v>6.3525072520984676</v>
          </cell>
          <cell r="G101">
            <v>7.3824358184129428</v>
          </cell>
          <cell r="H101">
            <v>8.4349038025430296</v>
          </cell>
          <cell r="I101">
            <v>9.9308171041546398</v>
          </cell>
          <cell r="J101">
            <v>11.90110348225349</v>
          </cell>
          <cell r="K101">
            <v>14.9382237003298</v>
          </cell>
          <cell r="L101">
            <v>18.034337558495832</v>
          </cell>
        </row>
        <row r="102">
          <cell r="A102" t="str">
            <v>cutoff90</v>
          </cell>
          <cell r="B102" t="str">
            <v>cfmal</v>
          </cell>
          <cell r="C102">
            <v>4.1057863387371567</v>
          </cell>
          <cell r="D102">
            <v>4.9800518447530262</v>
          </cell>
          <cell r="E102">
            <v>5.8381139212322672</v>
          </cell>
          <cell r="F102">
            <v>6.7501428336418829</v>
          </cell>
          <cell r="G102">
            <v>7.7386225132385862</v>
          </cell>
          <cell r="H102">
            <v>8.871147834735865</v>
          </cell>
          <cell r="I102">
            <v>10.244375918955962</v>
          </cell>
          <cell r="J102">
            <v>12.441968338343584</v>
          </cell>
          <cell r="K102">
            <v>15.736539205143314</v>
          </cell>
          <cell r="L102">
            <v>19.150828930606519</v>
          </cell>
        </row>
        <row r="103">
          <cell r="A103" t="str">
            <v>cutoff91</v>
          </cell>
          <cell r="B103" t="str">
            <v>cfmal</v>
          </cell>
          <cell r="C103">
            <v>4.3389654115482115</v>
          </cell>
          <cell r="D103">
            <v>5.1537374011388861</v>
          </cell>
          <cell r="E103">
            <v>6.062220825516393</v>
          </cell>
          <cell r="F103">
            <v>7.0482212604899619</v>
          </cell>
          <cell r="G103">
            <v>8.0519625880947707</v>
          </cell>
          <cell r="H103">
            <v>9.3555873788810473</v>
          </cell>
          <cell r="I103">
            <v>10.862215012676964</v>
          </cell>
          <cell r="J103">
            <v>12.967276266873515</v>
          </cell>
          <cell r="K103">
            <v>16.628355709188156</v>
          </cell>
          <cell r="L103">
            <v>20.090120809527335</v>
          </cell>
        </row>
        <row r="104">
          <cell r="A104" t="str">
            <v>cutoff92</v>
          </cell>
          <cell r="B104" t="str">
            <v>cfmal</v>
          </cell>
          <cell r="C104">
            <v>4.5315565424368156</v>
          </cell>
          <cell r="D104">
            <v>5.2675623945413932</v>
          </cell>
          <cell r="E104">
            <v>6.2035963369529812</v>
          </cell>
          <cell r="F104">
            <v>7.2595264189936062</v>
          </cell>
          <cell r="G104">
            <v>8.3058756691647719</v>
          </cell>
          <cell r="H104">
            <v>9.7707833983583061</v>
          </cell>
          <cell r="I104">
            <v>11.16722771435291</v>
          </cell>
          <cell r="J104">
            <v>13.485284455368715</v>
          </cell>
          <cell r="K104">
            <v>17.435562658895908</v>
          </cell>
          <cell r="L104">
            <v>21.027680686093298</v>
          </cell>
        </row>
        <row r="105">
          <cell r="A105" t="str">
            <v>cutoff93</v>
          </cell>
          <cell r="B105" t="str">
            <v>cfmal</v>
          </cell>
          <cell r="C105">
            <v>4.6680991614721217</v>
          </cell>
          <cell r="D105">
            <v>5.4897843118551863</v>
          </cell>
          <cell r="E105">
            <v>6.424366813870181</v>
          </cell>
          <cell r="F105">
            <v>7.4881105018881753</v>
          </cell>
          <cell r="G105">
            <v>8.6059427249191192</v>
          </cell>
          <cell r="H105">
            <v>10.004749978485725</v>
          </cell>
          <cell r="I105">
            <v>11.83502261443877</v>
          </cell>
          <cell r="J105">
            <v>14.228147344707818</v>
          </cell>
          <cell r="K105">
            <v>18.09709947181754</v>
          </cell>
          <cell r="L105">
            <v>22.098360580123664</v>
          </cell>
        </row>
        <row r="106">
          <cell r="A106" t="str">
            <v>cutoff94</v>
          </cell>
          <cell r="B106" t="str">
            <v>cfmal</v>
          </cell>
          <cell r="C106">
            <v>4.7508515079161144</v>
          </cell>
          <cell r="D106">
            <v>5.5940701823786156</v>
          </cell>
          <cell r="E106">
            <v>6.5613284791576385</v>
          </cell>
          <cell r="F106">
            <v>7.6011590417278141</v>
          </cell>
          <cell r="G106">
            <v>8.7650608016795495</v>
          </cell>
          <cell r="H106">
            <v>10.135664861197595</v>
          </cell>
          <cell r="I106">
            <v>12.007847726016237</v>
          </cell>
          <cell r="J106">
            <v>14.700436344585786</v>
          </cell>
          <cell r="K106">
            <v>18.899653038446349</v>
          </cell>
          <cell r="L106">
            <v>23.242490573378522</v>
          </cell>
        </row>
        <row r="107">
          <cell r="A107" t="str">
            <v>cutoff95</v>
          </cell>
          <cell r="B107" t="str">
            <v>cfmal</v>
          </cell>
          <cell r="C107">
            <v>4.8428370637536267</v>
          </cell>
          <cell r="D107">
            <v>5.7757236881684317</v>
          </cell>
          <cell r="E107">
            <v>6.7521339115256218</v>
          </cell>
          <cell r="F107">
            <v>7.7690611368364717</v>
          </cell>
          <cell r="G107">
            <v>8.9214524534570998</v>
          </cell>
          <cell r="H107">
            <v>10.282005999557898</v>
          </cell>
          <cell r="I107">
            <v>12.212496492546595</v>
          </cell>
          <cell r="J107">
            <v>14.924521310684877</v>
          </cell>
          <cell r="K107">
            <v>19.176387077399273</v>
          </cell>
          <cell r="L107">
            <v>23.826284875165939</v>
          </cell>
        </row>
        <row r="108">
          <cell r="A108" t="str">
            <v>cutoff96</v>
          </cell>
          <cell r="B108" t="str">
            <v>cfmal</v>
          </cell>
          <cell r="C108">
            <v>4.9568672515281023</v>
          </cell>
          <cell r="D108">
            <v>5.9431007058982877</v>
          </cell>
          <cell r="E108">
            <v>6.9465321711423806</v>
          </cell>
          <cell r="F108">
            <v>8.0049317850551596</v>
          </cell>
          <cell r="G108">
            <v>9.1948636871720772</v>
          </cell>
          <cell r="H108">
            <v>10.717010650104763</v>
          </cell>
          <cell r="I108">
            <v>12.633297043656228</v>
          </cell>
          <cell r="J108">
            <v>15.375120526599618</v>
          </cell>
          <cell r="K108">
            <v>19.903646523020317</v>
          </cell>
          <cell r="L108">
            <v>24.59685115709124</v>
          </cell>
        </row>
        <row r="109">
          <cell r="A109" t="str">
            <v>cutoff97</v>
          </cell>
          <cell r="B109" t="str">
            <v>cfmal</v>
          </cell>
          <cell r="C109">
            <v>5.1516109005062445</v>
          </cell>
          <cell r="D109">
            <v>6.1386839517688241</v>
          </cell>
          <cell r="E109">
            <v>7.1629305340219114</v>
          </cell>
          <cell r="F109">
            <v>8.2498566933181205</v>
          </cell>
          <cell r="G109">
            <v>9.6352952449706208</v>
          </cell>
          <cell r="H109">
            <v>11.07892213560422</v>
          </cell>
          <cell r="I109">
            <v>13.069412623296614</v>
          </cell>
          <cell r="J109">
            <v>15.908898944048056</v>
          </cell>
          <cell r="K109">
            <v>20.587549756266821</v>
          </cell>
          <cell r="L109">
            <v>25.169707033751752</v>
          </cell>
        </row>
        <row r="110">
          <cell r="A110" t="str">
            <v>cutoff98</v>
          </cell>
          <cell r="B110" t="str">
            <v>cfmal</v>
          </cell>
          <cell r="C110">
            <v>5.5267936886090272</v>
          </cell>
          <cell r="D110">
            <v>6.5023757687023229</v>
          </cell>
          <cell r="E110">
            <v>7.5611010615979959</v>
          </cell>
          <cell r="F110">
            <v>8.7094591676713584</v>
          </cell>
          <cell r="G110">
            <v>10.002603342206267</v>
          </cell>
          <cell r="H110">
            <v>11.620197038750941</v>
          </cell>
          <cell r="I110">
            <v>13.73497367965159</v>
          </cell>
          <cell r="J110">
            <v>16.761679947534436</v>
          </cell>
          <cell r="K110">
            <v>21.509257162557727</v>
          </cell>
          <cell r="L110">
            <v>26.552023855778561</v>
          </cell>
        </row>
        <row r="111">
          <cell r="A111" t="str">
            <v>cutoff99</v>
          </cell>
          <cell r="B111" t="str">
            <v>cfmal</v>
          </cell>
          <cell r="C111">
            <v>5.7739417752542126</v>
          </cell>
          <cell r="D111">
            <v>6.832583722025988</v>
          </cell>
          <cell r="E111">
            <v>7.8919592372626521</v>
          </cell>
          <cell r="F111">
            <v>9.0552165396545128</v>
          </cell>
          <cell r="G111">
            <v>10.308307762073756</v>
          </cell>
          <cell r="H111">
            <v>12.032588887453247</v>
          </cell>
          <cell r="I111">
            <v>14.295119483284466</v>
          </cell>
          <cell r="J111">
            <v>17.394413217027108</v>
          </cell>
          <cell r="K111">
            <v>22.586178698255608</v>
          </cell>
          <cell r="L111">
            <v>27.985356815868496</v>
          </cell>
        </row>
        <row r="112">
          <cell r="A112" t="str">
            <v>cutoff00</v>
          </cell>
          <cell r="B112" t="str">
            <v>cfmal</v>
          </cell>
          <cell r="C112">
            <v>5.9894401239057693</v>
          </cell>
          <cell r="D112">
            <v>7.1309332816421636</v>
          </cell>
          <cell r="E112">
            <v>8.2136729868001712</v>
          </cell>
          <cell r="F112">
            <v>9.5133159999123897</v>
          </cell>
          <cell r="G112">
            <v>10.862068155753567</v>
          </cell>
          <cell r="H112">
            <v>12.554334182146128</v>
          </cell>
          <cell r="I112">
            <v>14.876940218491967</v>
          </cell>
          <cell r="J112">
            <v>18.071435018884692</v>
          </cell>
          <cell r="K112">
            <v>23.753594188727366</v>
          </cell>
          <cell r="L112">
            <v>29.184186001294343</v>
          </cell>
        </row>
        <row r="113">
          <cell r="A113" t="str">
            <v>cutoff01</v>
          </cell>
          <cell r="B113" t="str">
            <v>cfmal</v>
          </cell>
          <cell r="C113">
            <v>6.2299727042381612</v>
          </cell>
          <cell r="D113">
            <v>7.4894395106344556</v>
          </cell>
          <cell r="E113">
            <v>8.7172485824847232</v>
          </cell>
          <cell r="F113">
            <v>9.9775665135206371</v>
          </cell>
          <cell r="G113">
            <v>11.409451385156302</v>
          </cell>
          <cell r="H113">
            <v>13.206723305449474</v>
          </cell>
          <cell r="I113">
            <v>15.566016500066929</v>
          </cell>
          <cell r="J113">
            <v>18.894844684476098</v>
          </cell>
          <cell r="K113">
            <v>24.825449593291548</v>
          </cell>
          <cell r="L113">
            <v>30.901411444792672</v>
          </cell>
        </row>
        <row r="114">
          <cell r="A114" t="str">
            <v>cutoff02</v>
          </cell>
          <cell r="B114" t="str">
            <v>cfmal</v>
          </cell>
          <cell r="C114">
            <v>6.4863299364842444</v>
          </cell>
          <cell r="D114">
            <v>7.7679371877818744</v>
          </cell>
          <cell r="E114">
            <v>8.9743136591191295</v>
          </cell>
          <cell r="F114">
            <v>10.197986328816581</v>
          </cell>
          <cell r="G114">
            <v>11.882934352954402</v>
          </cell>
          <cell r="H114">
            <v>13.784195590105544</v>
          </cell>
          <cell r="I114">
            <v>16.13748730703735</v>
          </cell>
          <cell r="J114">
            <v>19.764656233596298</v>
          </cell>
          <cell r="K114">
            <v>25.527877889710286</v>
          </cell>
          <cell r="L114">
            <v>32.230076810934328</v>
          </cell>
        </row>
        <row r="115">
          <cell r="A115" t="str">
            <v>cutoff03</v>
          </cell>
          <cell r="B115" t="str">
            <v>cfmal</v>
          </cell>
          <cell r="C115">
            <v>6.6689381416857589</v>
          </cell>
          <cell r="D115">
            <v>7.9397699948454354</v>
          </cell>
          <cell r="E115">
            <v>9.2147517106896331</v>
          </cell>
          <cell r="F115">
            <v>10.559753654814376</v>
          </cell>
          <cell r="G115">
            <v>12.176879287338069</v>
          </cell>
          <cell r="H115">
            <v>14.284812267597529</v>
          </cell>
          <cell r="I115">
            <v>16.871522251903748</v>
          </cell>
          <cell r="J115">
            <v>20.196202690180016</v>
          </cell>
          <cell r="K115">
            <v>26.598430452312201</v>
          </cell>
          <cell r="L115">
            <v>33.37604031353694</v>
          </cell>
        </row>
        <row r="116">
          <cell r="A116" t="str">
            <v>cutoff04</v>
          </cell>
          <cell r="B116" t="str">
            <v>cfmal</v>
          </cell>
          <cell r="C116">
            <v>6.7910415721082096</v>
          </cell>
          <cell r="D116">
            <v>8.0454299461132361</v>
          </cell>
          <cell r="E116">
            <v>9.4225998489992104</v>
          </cell>
          <cell r="F116">
            <v>10.838901632100914</v>
          </cell>
          <cell r="G116">
            <v>12.486907793694938</v>
          </cell>
          <cell r="H116">
            <v>14.639684534861562</v>
          </cell>
          <cell r="I116">
            <v>17.223938157424968</v>
          </cell>
          <cell r="J116">
            <v>20.995598137751522</v>
          </cell>
          <cell r="K116">
            <v>27.688540417861997</v>
          </cell>
          <cell r="L116">
            <v>34.307454344495468</v>
          </cell>
        </row>
        <row r="117">
          <cell r="A117" t="str">
            <v>cutoff05</v>
          </cell>
          <cell r="B117" t="str">
            <v>cfmal</v>
          </cell>
          <cell r="C117">
            <v>6.8784809895922843</v>
          </cell>
          <cell r="D117">
            <v>8.1726503660888579</v>
          </cell>
          <cell r="E117">
            <v>9.7528052823360412</v>
          </cell>
          <cell r="F117">
            <v>11.035174504773824</v>
          </cell>
          <cell r="G117">
            <v>12.80926941809242</v>
          </cell>
          <cell r="H117">
            <v>14.990041849323624</v>
          </cell>
          <cell r="I117">
            <v>17.79389846805535</v>
          </cell>
          <cell r="J117">
            <v>21.760793955525397</v>
          </cell>
          <cell r="K117">
            <v>28.853702530007009</v>
          </cell>
          <cell r="L117">
            <v>35.922262709862736</v>
          </cell>
        </row>
        <row r="118">
          <cell r="A118" t="str">
            <v>cutoff06</v>
          </cell>
          <cell r="B118" t="str">
            <v>cfmal</v>
          </cell>
          <cell r="C118">
            <v>7.0676133925622873</v>
          </cell>
          <cell r="D118">
            <v>8.5009762888312412</v>
          </cell>
          <cell r="E118">
            <v>9.9296064145346765</v>
          </cell>
          <cell r="F118">
            <v>11.503143856883291</v>
          </cell>
          <cell r="G118">
            <v>13.247981044840021</v>
          </cell>
          <cell r="H118">
            <v>15.421538910670797</v>
          </cell>
          <cell r="I118">
            <v>18.334931710168611</v>
          </cell>
          <cell r="J118">
            <v>22.419807312543007</v>
          </cell>
          <cell r="K118">
            <v>29.839560116272555</v>
          </cell>
          <cell r="L118">
            <v>37.484932097822821</v>
          </cell>
        </row>
        <row r="119">
          <cell r="A119" t="str">
            <v>cutoff07</v>
          </cell>
          <cell r="B119" t="str">
            <v>cfmal</v>
          </cell>
          <cell r="C119">
            <v>7.3544450466161573</v>
          </cell>
          <cell r="D119">
            <v>8.761752221051756</v>
          </cell>
          <cell r="E119">
            <v>10.094689113680431</v>
          </cell>
          <cell r="F119">
            <v>11.855862331743063</v>
          </cell>
          <cell r="G119">
            <v>13.724250955226978</v>
          </cell>
          <cell r="H119">
            <v>15.950393315716294</v>
          </cell>
          <cell r="I119">
            <v>18.979650898017614</v>
          </cell>
          <cell r="J119">
            <v>23.484037363044013</v>
          </cell>
          <cell r="K119">
            <v>30.95180106041806</v>
          </cell>
          <cell r="L119">
            <v>38.711754880071808</v>
          </cell>
        </row>
        <row r="120">
          <cell r="A120" t="str">
            <v>cutoff08</v>
          </cell>
          <cell r="B120" t="str">
            <v>cfmal</v>
          </cell>
          <cell r="C120">
            <v>7.6892694134117248</v>
          </cell>
          <cell r="D120">
            <v>9.0361860797038052</v>
          </cell>
          <cell r="E120">
            <v>10.469212966643617</v>
          </cell>
          <cell r="F120">
            <v>12.22633372087757</v>
          </cell>
          <cell r="G120">
            <v>14.36904624567247</v>
          </cell>
          <cell r="H120">
            <v>16.753165548012738</v>
          </cell>
          <cell r="I120">
            <v>19.793710006745258</v>
          </cell>
          <cell r="J120">
            <v>24.230634844968179</v>
          </cell>
          <cell r="K120">
            <v>32.174359245772735</v>
          </cell>
          <cell r="L120">
            <v>40.634806981334243</v>
          </cell>
        </row>
        <row r="121">
          <cell r="A121" t="str">
            <v>cutoff09</v>
          </cell>
          <cell r="B121" t="str">
            <v>cfmal</v>
          </cell>
          <cell r="C121">
            <v>7.8046201935526902</v>
          </cell>
          <cell r="D121">
            <v>9.1262710714409501</v>
          </cell>
          <cell r="E121">
            <v>10.577945452869692</v>
          </cell>
          <cell r="F121">
            <v>12.323737830986746</v>
          </cell>
          <cell r="G121">
            <v>14.539317091303662</v>
          </cell>
          <cell r="H121">
            <v>16.997365424633781</v>
          </cell>
          <cell r="I121">
            <v>19.996721300464259</v>
          </cell>
          <cell r="J121">
            <v>24.817212002004677</v>
          </cell>
          <cell r="K121">
            <v>32.722707051750298</v>
          </cell>
          <cell r="L121">
            <v>41.197346784610673</v>
          </cell>
        </row>
        <row r="122">
          <cell r="A122" t="str">
            <v>cutoff10</v>
          </cell>
          <cell r="B122" t="str">
            <v>cfmal</v>
          </cell>
          <cell r="C122">
            <v>7.8948000013496653</v>
          </cell>
          <cell r="D122">
            <v>9.1759306501663751</v>
          </cell>
          <cell r="E122">
            <v>10.654546239866514</v>
          </cell>
          <cell r="F122">
            <v>12.463896317366185</v>
          </cell>
          <cell r="G122">
            <v>14.701722899219444</v>
          </cell>
          <cell r="H122">
            <v>17.18999884615102</v>
          </cell>
          <cell r="I122">
            <v>20.187666445357674</v>
          </cell>
          <cell r="J122">
            <v>25.059513100446878</v>
          </cell>
          <cell r="K122">
            <v>33.612271097119148</v>
          </cell>
          <cell r="L122">
            <v>42.69743754642699</v>
          </cell>
        </row>
        <row r="123">
          <cell r="A123" t="str">
            <v>cutoff11</v>
          </cell>
          <cell r="B123" t="str">
            <v>cfmal</v>
          </cell>
          <cell r="C123">
            <v>7.95687141645673</v>
          </cell>
          <cell r="D123">
            <v>9.2558694171784861</v>
          </cell>
          <cell r="E123">
            <v>10.821134762975015</v>
          </cell>
          <cell r="F123">
            <v>12.714121587673723</v>
          </cell>
          <cell r="G123">
            <v>14.892527957044337</v>
          </cell>
          <cell r="H123">
            <v>17.383212950229289</v>
          </cell>
          <cell r="I123">
            <v>20.662786211956821</v>
          </cell>
          <cell r="J123">
            <v>25.312067346475231</v>
          </cell>
          <cell r="K123">
            <v>34.217449285404051</v>
          </cell>
          <cell r="L123">
            <v>43.341104864129548</v>
          </cell>
        </row>
        <row r="124">
          <cell r="A124" t="str">
            <v>cutoff12</v>
          </cell>
          <cell r="B124" t="str">
            <v>cfmal</v>
          </cell>
          <cell r="C124">
            <v>7.9597298410352693</v>
          </cell>
          <cell r="D124">
            <v>9.2531177629184356</v>
          </cell>
          <cell r="E124">
            <v>10.810005687684324</v>
          </cell>
          <cell r="F124">
            <v>12.712367469876444</v>
          </cell>
          <cell r="G124">
            <v>14.938914974024966</v>
          </cell>
          <cell r="H124">
            <v>17.595899919233624</v>
          </cell>
          <cell r="I124">
            <v>20.967201680126369</v>
          </cell>
          <cell r="J124">
            <v>25.83725461263116</v>
          </cell>
          <cell r="K124">
            <v>34.82115783409256</v>
          </cell>
          <cell r="L124">
            <v>44.594446464886737</v>
          </cell>
        </row>
        <row r="125">
          <cell r="A125" t="str">
            <v>cutoff13</v>
          </cell>
          <cell r="B125" t="str">
            <v>cfmal</v>
          </cell>
          <cell r="C125">
            <v>8.0929866481771899</v>
          </cell>
          <cell r="D125">
            <v>9.577882990534242</v>
          </cell>
          <cell r="E125">
            <v>11.065626807163728</v>
          </cell>
          <cell r="F125">
            <v>13.002091652892005</v>
          </cell>
          <cell r="G125">
            <v>15.105155864934977</v>
          </cell>
          <cell r="H125">
            <v>17.951366719196919</v>
          </cell>
          <cell r="I125">
            <v>21.395370459229277</v>
          </cell>
          <cell r="J125">
            <v>26.602159159236251</v>
          </cell>
          <cell r="K125">
            <v>35.6877117386544</v>
          </cell>
          <cell r="L125">
            <v>45.618694540958678</v>
          </cell>
        </row>
        <row r="126">
          <cell r="A126" t="str">
            <v>cutoff73</v>
          </cell>
          <cell r="B126" t="str">
            <v>dawht</v>
          </cell>
          <cell r="C126">
            <v>1.8590802988909556</v>
          </cell>
          <cell r="D126">
            <v>2.2559118481265799</v>
          </cell>
          <cell r="E126">
            <v>2.688724057652891</v>
          </cell>
          <cell r="F126">
            <v>3.1143724679203539</v>
          </cell>
          <cell r="G126">
            <v>3.5690016716131105</v>
          </cell>
          <cell r="H126">
            <v>4.0975030125077421</v>
          </cell>
          <cell r="I126">
            <v>4.7472048278082761</v>
          </cell>
          <cell r="J126">
            <v>5.4298953023195144</v>
          </cell>
          <cell r="K126">
            <v>6.9846855482311483</v>
          </cell>
          <cell r="L126">
            <v>8.7089767848500799</v>
          </cell>
        </row>
        <row r="127">
          <cell r="A127" t="str">
            <v>cutoff74</v>
          </cell>
          <cell r="B127" t="str">
            <v>dawht</v>
          </cell>
          <cell r="D127">
            <v>2.4233648146062023</v>
          </cell>
          <cell r="E127">
            <v>2.8803120766669736</v>
          </cell>
          <cell r="F127">
            <v>3.3309708465204957</v>
          </cell>
          <cell r="G127">
            <v>3.8198749411853976</v>
          </cell>
          <cell r="H127">
            <v>4.4195862836633184</v>
          </cell>
          <cell r="I127">
            <v>5.040245490259414</v>
          </cell>
          <cell r="J127">
            <v>5.8495141821284182</v>
          </cell>
          <cell r="K127">
            <v>7.4372904709149532</v>
          </cell>
          <cell r="L127">
            <v>9.2278565641985573</v>
          </cell>
        </row>
        <row r="128">
          <cell r="A128" t="str">
            <v>cutoff75</v>
          </cell>
          <cell r="B128" t="str">
            <v>dawht</v>
          </cell>
          <cell r="C128">
            <v>2.1111519801199652</v>
          </cell>
          <cell r="D128">
            <v>2.5974708698318425</v>
          </cell>
          <cell r="E128">
            <v>3.0655165336936667</v>
          </cell>
          <cell r="F128">
            <v>3.5642234712161085</v>
          </cell>
          <cell r="G128">
            <v>4.1381080049127021</v>
          </cell>
          <cell r="H128">
            <v>4.8094717323646696</v>
          </cell>
          <cell r="I128">
            <v>5.4583049778858994</v>
          </cell>
          <cell r="J128">
            <v>6.2936597466151971</v>
          </cell>
          <cell r="K128">
            <v>8.0885910202428892</v>
          </cell>
          <cell r="L128">
            <v>10.015281466333713</v>
          </cell>
        </row>
        <row r="129">
          <cell r="A129" t="str">
            <v>cutoff76</v>
          </cell>
          <cell r="B129" t="str">
            <v>dawht</v>
          </cell>
          <cell r="C129">
            <v>2.3783924734241579</v>
          </cell>
          <cell r="D129">
            <v>2.7854205372139389</v>
          </cell>
          <cell r="E129">
            <v>3.2556300122776642</v>
          </cell>
          <cell r="F129">
            <v>3.7721468432144905</v>
          </cell>
          <cell r="G129">
            <v>4.4083061939437069</v>
          </cell>
          <cell r="H129">
            <v>5.0613467368003313</v>
          </cell>
          <cell r="I129">
            <v>5.8230830111622556</v>
          </cell>
          <cell r="J129">
            <v>6.7907802547015637</v>
          </cell>
          <cell r="K129">
            <v>8.5564464527962905</v>
          </cell>
          <cell r="L129">
            <v>10.553925288887667</v>
          </cell>
        </row>
        <row r="130">
          <cell r="A130" t="str">
            <v>cutoff77</v>
          </cell>
          <cell r="B130" t="str">
            <v>dawht</v>
          </cell>
          <cell r="D130">
            <v>2.9196265077764689</v>
          </cell>
          <cell r="E130">
            <v>3.4231492452510599</v>
          </cell>
          <cell r="F130">
            <v>3.9959071974182376</v>
          </cell>
          <cell r="G130">
            <v>4.7036800589112939</v>
          </cell>
          <cell r="H130">
            <v>5.3721919440511581</v>
          </cell>
          <cell r="I130">
            <v>6.1636524014792187</v>
          </cell>
          <cell r="J130">
            <v>7.2947396167185348</v>
          </cell>
          <cell r="K130">
            <v>9.0737531376510372</v>
          </cell>
          <cell r="L130">
            <v>11.036456064645455</v>
          </cell>
        </row>
        <row r="131">
          <cell r="A131" t="str">
            <v>cutoff78</v>
          </cell>
          <cell r="B131" t="str">
            <v>dawht</v>
          </cell>
          <cell r="C131">
            <v>2.6404281368887697</v>
          </cell>
          <cell r="D131">
            <v>3.1384831621728018</v>
          </cell>
          <cell r="E131">
            <v>3.6820362420497936</v>
          </cell>
          <cell r="F131">
            <v>4.3244589479883109</v>
          </cell>
          <cell r="G131">
            <v>5.013509008285105</v>
          </cell>
          <cell r="H131">
            <v>5.7946275558402167</v>
          </cell>
          <cell r="I131">
            <v>6.7157619947495686</v>
          </cell>
          <cell r="J131">
            <v>7.8241730457338683</v>
          </cell>
          <cell r="K131">
            <v>9.8415556598845733</v>
          </cell>
          <cell r="L131">
            <v>11.995021205457316</v>
          </cell>
        </row>
        <row r="132">
          <cell r="A132" t="str">
            <v>cutoff79</v>
          </cell>
          <cell r="B132" t="str">
            <v>dawht</v>
          </cell>
          <cell r="D132">
            <v>3.4794720386319935</v>
          </cell>
          <cell r="E132">
            <v>4.1033620097109589</v>
          </cell>
          <cell r="F132">
            <v>4.8290218348642764</v>
          </cell>
          <cell r="G132">
            <v>5.515599219769145</v>
          </cell>
          <cell r="H132">
            <v>6.3191591966305083</v>
          </cell>
          <cell r="I132">
            <v>7.4535430845556681</v>
          </cell>
          <cell r="J132">
            <v>8.6776079259975063</v>
          </cell>
          <cell r="K132">
            <v>10.741874886509976</v>
          </cell>
          <cell r="L132">
            <v>12.955447202450056</v>
          </cell>
        </row>
        <row r="133">
          <cell r="A133" t="str">
            <v>cutoff80</v>
          </cell>
          <cell r="B133" t="str">
            <v>dawht</v>
          </cell>
          <cell r="C133">
            <v>3.1607803874158229</v>
          </cell>
          <cell r="D133">
            <v>3.7809507855708966</v>
          </cell>
          <cell r="E133">
            <v>4.4887978819863896</v>
          </cell>
          <cell r="F133">
            <v>5.1607609814497959</v>
          </cell>
          <cell r="G133">
            <v>5.9861186868258418</v>
          </cell>
          <cell r="H133">
            <v>7.0089011540711255</v>
          </cell>
          <cell r="I133">
            <v>8.0813855709736604</v>
          </cell>
          <cell r="J133">
            <v>9.6444373350910286</v>
          </cell>
          <cell r="K133">
            <v>11.851660001019308</v>
          </cell>
          <cell r="L133">
            <v>14.383914914354866</v>
          </cell>
        </row>
        <row r="134">
          <cell r="A134" t="str">
            <v>cutoff81</v>
          </cell>
          <cell r="B134" t="str">
            <v>dawht</v>
          </cell>
          <cell r="D134">
            <v>4.0501504811835831</v>
          </cell>
          <cell r="E134">
            <v>4.8355289805601691</v>
          </cell>
          <cell r="F134">
            <v>5.5914005846486736</v>
          </cell>
          <cell r="G134">
            <v>6.4494798871342613</v>
          </cell>
          <cell r="H134">
            <v>7.5656911809853735</v>
          </cell>
          <cell r="I134">
            <v>8.8083424547584812</v>
          </cell>
          <cell r="J134">
            <v>10.230342877398632</v>
          </cell>
          <cell r="K134">
            <v>12.707342481829954</v>
          </cell>
          <cell r="L134">
            <v>15.417575423336595</v>
          </cell>
        </row>
        <row r="135">
          <cell r="A135" t="str">
            <v>cutoff82</v>
          </cell>
          <cell r="B135" t="str">
            <v>dawht</v>
          </cell>
          <cell r="C135">
            <v>3.5628142953942779</v>
          </cell>
          <cell r="D135">
            <v>4.224398123113553</v>
          </cell>
          <cell r="E135">
            <v>5.040640015709771</v>
          </cell>
          <cell r="F135">
            <v>5.9042693614431254</v>
          </cell>
          <cell r="G135">
            <v>6.9528785894783338</v>
          </cell>
          <cell r="H135">
            <v>8.0579736212835336</v>
          </cell>
          <cell r="I135">
            <v>9.5619836453450109</v>
          </cell>
          <cell r="J135">
            <v>11.064661278666675</v>
          </cell>
          <cell r="K135">
            <v>13.786824250031906</v>
          </cell>
          <cell r="L135">
            <v>17.15750132565179</v>
          </cell>
        </row>
        <row r="136">
          <cell r="A136" t="str">
            <v>cutoff83</v>
          </cell>
          <cell r="B136" t="str">
            <v>dawht</v>
          </cell>
          <cell r="C136">
            <v>3.6019735546916616</v>
          </cell>
          <cell r="D136">
            <v>4.3427076619586966</v>
          </cell>
          <cell r="E136">
            <v>5.1518780860066373</v>
          </cell>
          <cell r="F136">
            <v>6.0519265681611456</v>
          </cell>
          <cell r="G136">
            <v>7.1759475069277432</v>
          </cell>
          <cell r="H136">
            <v>8.3314245028305685</v>
          </cell>
          <cell r="I136">
            <v>9.8948551758157492</v>
          </cell>
          <cell r="J136">
            <v>11.635757996349691</v>
          </cell>
          <cell r="K136">
            <v>14.705679826201346</v>
          </cell>
          <cell r="L136">
            <v>18.034211177878859</v>
          </cell>
        </row>
        <row r="137">
          <cell r="A137" t="str">
            <v>cutoff84</v>
          </cell>
          <cell r="B137" t="str">
            <v>dawht</v>
          </cell>
          <cell r="C137">
            <v>3.6720668058649046</v>
          </cell>
          <cell r="D137">
            <v>4.5840131405905931</v>
          </cell>
          <cell r="E137">
            <v>5.3896922450704627</v>
          </cell>
          <cell r="F137">
            <v>6.3173518651779439</v>
          </cell>
          <cell r="G137">
            <v>7.4995538316594583</v>
          </cell>
          <cell r="H137">
            <v>8.6976648034207056</v>
          </cell>
          <cell r="I137">
            <v>10.142217608896368</v>
          </cell>
          <cell r="J137">
            <v>12.158109365021449</v>
          </cell>
          <cell r="K137">
            <v>15.16517102870333</v>
          </cell>
          <cell r="L137">
            <v>18.962167002338518</v>
          </cell>
        </row>
        <row r="138">
          <cell r="A138" t="str">
            <v>cutoff85</v>
          </cell>
          <cell r="B138" t="str">
            <v>dawht</v>
          </cell>
          <cell r="C138">
            <v>3.7439080142234351</v>
          </cell>
          <cell r="D138">
            <v>4.7910710163913066</v>
          </cell>
          <cell r="E138">
            <v>5.679913661021371</v>
          </cell>
          <cell r="F138">
            <v>6.7117777181001266</v>
          </cell>
          <cell r="G138">
            <v>7.854753805220196</v>
          </cell>
          <cell r="H138">
            <v>9.2129294726573576</v>
          </cell>
          <cell r="I138">
            <v>10.749745810897167</v>
          </cell>
          <cell r="J138">
            <v>12.625197635036578</v>
          </cell>
          <cell r="K138">
            <v>15.9186460927161</v>
          </cell>
          <cell r="L138">
            <v>20.036762123071025</v>
          </cell>
        </row>
        <row r="139">
          <cell r="A139" t="str">
            <v>cutoff86</v>
          </cell>
          <cell r="B139" t="str">
            <v>dawht</v>
          </cell>
          <cell r="C139">
            <v>3.83791929057409</v>
          </cell>
          <cell r="D139">
            <v>4.9202737722894794</v>
          </cell>
          <cell r="E139">
            <v>5.8879227455949525</v>
          </cell>
          <cell r="F139">
            <v>6.9853093352084281</v>
          </cell>
          <cell r="G139">
            <v>8.137922534382902</v>
          </cell>
          <cell r="H139">
            <v>9.7312333448246928</v>
          </cell>
          <cell r="I139">
            <v>11.100449510114538</v>
          </cell>
          <cell r="J139">
            <v>13.115781438080347</v>
          </cell>
          <cell r="K139">
            <v>16.714696528008435</v>
          </cell>
          <cell r="L139">
            <v>20.206304998345662</v>
          </cell>
        </row>
        <row r="140">
          <cell r="A140" t="str">
            <v>cutoff87</v>
          </cell>
          <cell r="B140" t="str">
            <v>dawht</v>
          </cell>
          <cell r="C140">
            <v>3.9680238410722488</v>
          </cell>
          <cell r="D140">
            <v>5.0649727681525967</v>
          </cell>
          <cell r="E140">
            <v>6.0910321031569197</v>
          </cell>
          <cell r="F140">
            <v>7.2714842671463522</v>
          </cell>
          <cell r="G140">
            <v>8.4684233781479321</v>
          </cell>
          <cell r="H140">
            <v>9.9511127195740467</v>
          </cell>
          <cell r="I140">
            <v>11.624169958042298</v>
          </cell>
          <cell r="J140">
            <v>13.691389898706781</v>
          </cell>
          <cell r="K140">
            <v>17.51234073360758</v>
          </cell>
          <cell r="L140">
            <v>21.681176327613151</v>
          </cell>
        </row>
        <row r="141">
          <cell r="A141" t="str">
            <v>cutoff88</v>
          </cell>
          <cell r="B141" t="str">
            <v>dawht</v>
          </cell>
          <cell r="C141">
            <v>4.1142225930006822</v>
          </cell>
          <cell r="D141">
            <v>5.2120754192030381</v>
          </cell>
          <cell r="E141">
            <v>6.2858732900744165</v>
          </cell>
          <cell r="F141">
            <v>7.5454505668435488</v>
          </cell>
          <cell r="G141">
            <v>8.746388984479033</v>
          </cell>
          <cell r="H141">
            <v>10.162331828854185</v>
          </cell>
          <cell r="I141">
            <v>12.068579052438608</v>
          </cell>
          <cell r="J141">
            <v>14.379703561686982</v>
          </cell>
          <cell r="K141">
            <v>18.244512247628737</v>
          </cell>
          <cell r="L141">
            <v>22.740454288346616</v>
          </cell>
        </row>
        <row r="142">
          <cell r="A142" t="str">
            <v>cutoff89</v>
          </cell>
          <cell r="B142" t="str">
            <v>dawht</v>
          </cell>
          <cell r="C142">
            <v>4.3142092247738413</v>
          </cell>
          <cell r="D142">
            <v>5.4717604099376969</v>
          </cell>
          <cell r="E142">
            <v>6.6361125605856612</v>
          </cell>
          <cell r="F142">
            <v>7.8184377935679805</v>
          </cell>
          <cell r="G142">
            <v>9.1122565789190606</v>
          </cell>
          <cell r="H142">
            <v>10.559977890185824</v>
          </cell>
          <cell r="I142">
            <v>12.44939026124259</v>
          </cell>
          <cell r="J142">
            <v>14.929007886845747</v>
          </cell>
          <cell r="K142">
            <v>18.837148608014001</v>
          </cell>
          <cell r="L142">
            <v>23.202372729320057</v>
          </cell>
        </row>
        <row r="143">
          <cell r="A143" t="str">
            <v>cutoff90</v>
          </cell>
          <cell r="B143" t="str">
            <v>dawht</v>
          </cell>
          <cell r="C143">
            <v>4.6315013456349128</v>
          </cell>
          <cell r="D143">
            <v>5.8002999966814723</v>
          </cell>
          <cell r="E143">
            <v>6.9554419835686909</v>
          </cell>
          <cell r="F143">
            <v>8.1298717072782036</v>
          </cell>
          <cell r="G143">
            <v>9.661592762898529</v>
          </cell>
          <cell r="H143">
            <v>11.052062440177284</v>
          </cell>
          <cell r="I143">
            <v>12.970163064613235</v>
          </cell>
          <cell r="J143">
            <v>15.435412736117884</v>
          </cell>
          <cell r="K143">
            <v>19.940998628875789</v>
          </cell>
          <cell r="L143">
            <v>24.851348287857867</v>
          </cell>
        </row>
        <row r="144">
          <cell r="A144" t="str">
            <v>cutoff91</v>
          </cell>
          <cell r="B144" t="str">
            <v>dawht</v>
          </cell>
          <cell r="C144">
            <v>4.8209376839514997</v>
          </cell>
          <cell r="D144">
            <v>5.9678161525667566</v>
          </cell>
          <cell r="E144">
            <v>7.1896528259099544</v>
          </cell>
          <cell r="F144">
            <v>8.4234880821966591</v>
          </cell>
          <cell r="G144">
            <v>9.9159524248438089</v>
          </cell>
          <cell r="H144">
            <v>11.507724722487549</v>
          </cell>
          <cell r="I144">
            <v>13.510215250384499</v>
          </cell>
          <cell r="J144">
            <v>16.078384061421264</v>
          </cell>
          <cell r="K144">
            <v>20.221148063148579</v>
          </cell>
          <cell r="L144">
            <v>25.11635913551039</v>
          </cell>
        </row>
        <row r="145">
          <cell r="A145" t="str">
            <v>cutoff92</v>
          </cell>
          <cell r="B145" t="str">
            <v>dawht</v>
          </cell>
          <cell r="C145">
            <v>4.9082124241753524</v>
          </cell>
          <cell r="D145">
            <v>6.0587091582415891</v>
          </cell>
          <cell r="E145">
            <v>7.3310610865171926</v>
          </cell>
          <cell r="F145">
            <v>8.6052616662815549</v>
          </cell>
          <cell r="G145">
            <v>10.059558393429706</v>
          </cell>
          <cell r="H145">
            <v>11.863073544452265</v>
          </cell>
          <cell r="I145">
            <v>13.880337315158473</v>
          </cell>
          <cell r="J145">
            <v>16.607577632039561</v>
          </cell>
          <cell r="K145">
            <v>21.071536828241783</v>
          </cell>
          <cell r="L145">
            <v>25.709198420825427</v>
          </cell>
        </row>
        <row r="146">
          <cell r="A146" t="str">
            <v>cutoff93</v>
          </cell>
          <cell r="B146" t="str">
            <v>dawht</v>
          </cell>
          <cell r="C146">
            <v>5.0124675983791169</v>
          </cell>
          <cell r="D146">
            <v>6.2063469248520837</v>
          </cell>
          <cell r="E146">
            <v>7.5416080994037165</v>
          </cell>
          <cell r="F146">
            <v>8.8751917960585285</v>
          </cell>
          <cell r="G146">
            <v>10.237900253118193</v>
          </cell>
          <cell r="H146">
            <v>12.176533304444629</v>
          </cell>
          <cell r="I146">
            <v>14.469556869698804</v>
          </cell>
          <cell r="J146">
            <v>17.232158447475481</v>
          </cell>
          <cell r="K146">
            <v>21.914295183100027</v>
          </cell>
          <cell r="L146">
            <v>26.701866312016815</v>
          </cell>
        </row>
        <row r="147">
          <cell r="A147" t="str">
            <v>cutoff94</v>
          </cell>
          <cell r="B147" t="str">
            <v>dawht</v>
          </cell>
          <cell r="C147">
            <v>5.0980395190021319</v>
          </cell>
          <cell r="D147">
            <v>6.3605095616567837</v>
          </cell>
          <cell r="E147">
            <v>7.705498522305148</v>
          </cell>
          <cell r="F147">
            <v>9.037254186618366</v>
          </cell>
          <cell r="G147">
            <v>10.540096281552232</v>
          </cell>
          <cell r="H147">
            <v>12.364261235364413</v>
          </cell>
          <cell r="I147">
            <v>14.763495419411386</v>
          </cell>
          <cell r="J147">
            <v>17.781227437113369</v>
          </cell>
          <cell r="K147">
            <v>22.838691879697326</v>
          </cell>
          <cell r="L147">
            <v>28.685005086702869</v>
          </cell>
        </row>
        <row r="148">
          <cell r="A148" t="str">
            <v>cutoff95</v>
          </cell>
          <cell r="B148" t="str">
            <v>dawht</v>
          </cell>
          <cell r="C148">
            <v>5.2372330719846891</v>
          </cell>
          <cell r="D148">
            <v>6.6324163100609317</v>
          </cell>
          <cell r="E148">
            <v>7.9192494811211622</v>
          </cell>
          <cell r="F148">
            <v>9.2908160083290987</v>
          </cell>
          <cell r="G148">
            <v>10.878928901707653</v>
          </cell>
          <cell r="H148">
            <v>12.708869157361207</v>
          </cell>
          <cell r="I148">
            <v>15.037911151722248</v>
          </cell>
          <cell r="J148">
            <v>18.158631376615862</v>
          </cell>
          <cell r="K148">
            <v>23.367150024086641</v>
          </cell>
          <cell r="L148">
            <v>29.130597029419206</v>
          </cell>
        </row>
        <row r="149">
          <cell r="A149" t="str">
            <v>cutoff96</v>
          </cell>
          <cell r="B149" t="str">
            <v>dawht</v>
          </cell>
          <cell r="C149">
            <v>5.4690453297725501</v>
          </cell>
          <cell r="D149">
            <v>6.8700966273000006</v>
          </cell>
          <cell r="E149">
            <v>8.142414581332142</v>
          </cell>
          <cell r="F149">
            <v>9.6944368144282969</v>
          </cell>
          <cell r="G149">
            <v>11.181289211865939</v>
          </cell>
          <cell r="H149">
            <v>13.096755912892442</v>
          </cell>
          <cell r="I149">
            <v>15.518963978122146</v>
          </cell>
          <cell r="J149">
            <v>18.775612458494518</v>
          </cell>
          <cell r="K149">
            <v>24.127751100778404</v>
          </cell>
          <cell r="L149">
            <v>30.05308947795994</v>
          </cell>
        </row>
        <row r="150">
          <cell r="A150" t="str">
            <v>cutoff97</v>
          </cell>
          <cell r="B150" t="str">
            <v>dawht</v>
          </cell>
          <cell r="C150">
            <v>5.7934407223688966</v>
          </cell>
          <cell r="D150">
            <v>7.1273833309613241</v>
          </cell>
          <cell r="E150">
            <v>8.5073571198991029</v>
          </cell>
          <cell r="F150">
            <v>9.9949816491358519</v>
          </cell>
          <cell r="G150">
            <v>11.745328429810222</v>
          </cell>
          <cell r="H150">
            <v>13.71169975940796</v>
          </cell>
          <cell r="I150">
            <v>16.072691519474375</v>
          </cell>
          <cell r="J150">
            <v>19.235707572058867</v>
          </cell>
          <cell r="K150">
            <v>24.994256365068608</v>
          </cell>
          <cell r="L150">
            <v>31.072346955016471</v>
          </cell>
        </row>
        <row r="151">
          <cell r="A151" t="str">
            <v>cutoff98</v>
          </cell>
          <cell r="B151" t="str">
            <v>dawht</v>
          </cell>
          <cell r="C151">
            <v>6.0373054855978356</v>
          </cell>
          <cell r="D151">
            <v>7.5089509574778139</v>
          </cell>
          <cell r="E151">
            <v>8.9369589031020151</v>
          </cell>
          <cell r="F151">
            <v>10.338560835296377</v>
          </cell>
          <cell r="G151">
            <v>12.148230016670068</v>
          </cell>
          <cell r="H151">
            <v>14.329368279150247</v>
          </cell>
          <cell r="I151">
            <v>16.89449078309007</v>
          </cell>
          <cell r="J151">
            <v>20.109587532128213</v>
          </cell>
          <cell r="K151">
            <v>26.17603038267157</v>
          </cell>
          <cell r="L151">
            <v>32.71030090848592</v>
          </cell>
        </row>
        <row r="152">
          <cell r="A152" t="str">
            <v>cutoff99</v>
          </cell>
          <cell r="B152" t="str">
            <v>dawht</v>
          </cell>
          <cell r="C152">
            <v>6.3141230656704668</v>
          </cell>
          <cell r="D152">
            <v>7.8894410172464591</v>
          </cell>
          <cell r="E152">
            <v>9.379515749045181</v>
          </cell>
          <cell r="F152">
            <v>10.929513329791941</v>
          </cell>
          <cell r="G152">
            <v>12.710182500050838</v>
          </cell>
          <cell r="H152">
            <v>14.904867990699117</v>
          </cell>
          <cell r="I152">
            <v>17.609921981808792</v>
          </cell>
          <cell r="J152">
            <v>21.117299921089874</v>
          </cell>
          <cell r="K152">
            <v>27.598139545998997</v>
          </cell>
          <cell r="L152">
            <v>34.434128804236288</v>
          </cell>
        </row>
        <row r="153">
          <cell r="A153" t="str">
            <v>cutoff00</v>
          </cell>
          <cell r="B153" t="str">
            <v>dawht</v>
          </cell>
          <cell r="C153">
            <v>6.6789571111705062</v>
          </cell>
          <cell r="D153">
            <v>8.1623043930942281</v>
          </cell>
          <cell r="E153">
            <v>9.830590889136289</v>
          </cell>
          <cell r="F153">
            <v>11.366508683560202</v>
          </cell>
          <cell r="G153">
            <v>13.216644222285417</v>
          </cell>
          <cell r="H153">
            <v>15.440414997633292</v>
          </cell>
          <cell r="I153">
            <v>18.335552690086221</v>
          </cell>
          <cell r="J153">
            <v>22.142582293260872</v>
          </cell>
          <cell r="K153">
            <v>29.019230520570975</v>
          </cell>
          <cell r="L153">
            <v>36.410701066069919</v>
          </cell>
        </row>
        <row r="154">
          <cell r="A154" t="str">
            <v>cutoff01</v>
          </cell>
          <cell r="B154" t="str">
            <v>dawht</v>
          </cell>
          <cell r="C154">
            <v>6.98396376544052</v>
          </cell>
          <cell r="D154">
            <v>8.6642255803161046</v>
          </cell>
          <cell r="E154">
            <v>10.149798857016686</v>
          </cell>
          <cell r="F154">
            <v>11.9899421535942</v>
          </cell>
          <cell r="G154">
            <v>14.022443033228802</v>
          </cell>
          <cell r="H154">
            <v>16.226277773794767</v>
          </cell>
          <cell r="I154">
            <v>19.054649627018399</v>
          </cell>
          <cell r="J154">
            <v>23.142137249017281</v>
          </cell>
          <cell r="K154">
            <v>30.619840663014788</v>
          </cell>
          <cell r="L154">
            <v>38.572568773708262</v>
          </cell>
        </row>
        <row r="155">
          <cell r="A155" t="str">
            <v>cutoff02</v>
          </cell>
          <cell r="B155" t="str">
            <v>dawht</v>
          </cell>
          <cell r="C155">
            <v>7.1114764022280283</v>
          </cell>
          <cell r="D155">
            <v>8.857463140631177</v>
          </cell>
          <cell r="E155">
            <v>10.402226900737215</v>
          </cell>
          <cell r="F155">
            <v>12.222811541193048</v>
          </cell>
          <cell r="G155">
            <v>14.415485946906649</v>
          </cell>
          <cell r="H155">
            <v>16.848818854306174</v>
          </cell>
          <cell r="I155">
            <v>19.825839344732728</v>
          </cell>
          <cell r="J155">
            <v>23.981599701910046</v>
          </cell>
          <cell r="K155">
            <v>31.447033202948241</v>
          </cell>
          <cell r="L155">
            <v>39.993618868659794</v>
          </cell>
        </row>
        <row r="156">
          <cell r="A156" t="str">
            <v>cutoff03</v>
          </cell>
          <cell r="B156" t="str">
            <v>dawht</v>
          </cell>
          <cell r="C156">
            <v>7.2551558053608849</v>
          </cell>
          <cell r="D156">
            <v>9.0700506255484044</v>
          </cell>
          <cell r="E156">
            <v>10.77728104016516</v>
          </cell>
          <cell r="F156">
            <v>12.621972384029329</v>
          </cell>
          <cell r="G156">
            <v>14.80616681774201</v>
          </cell>
          <cell r="H156">
            <v>17.249280507289807</v>
          </cell>
          <cell r="I156">
            <v>20.175499461414518</v>
          </cell>
          <cell r="J156">
            <v>24.838745283146746</v>
          </cell>
          <cell r="K156">
            <v>32.374081163327062</v>
          </cell>
          <cell r="L156">
            <v>41.112330058343801</v>
          </cell>
        </row>
        <row r="157">
          <cell r="A157" t="str">
            <v>cutoff04</v>
          </cell>
          <cell r="B157" t="str">
            <v>dawht</v>
          </cell>
          <cell r="C157">
            <v>7.4180280949632174</v>
          </cell>
          <cell r="D157">
            <v>9.2370703912223142</v>
          </cell>
          <cell r="E157">
            <v>10.991657532471095</v>
          </cell>
          <cell r="F157">
            <v>12.977146376958826</v>
          </cell>
          <cell r="G157">
            <v>15.095941570199574</v>
          </cell>
          <cell r="H157">
            <v>17.730302689245178</v>
          </cell>
          <cell r="I157">
            <v>20.81224461193845</v>
          </cell>
          <cell r="J157">
            <v>25.130816896942232</v>
          </cell>
          <cell r="K157">
            <v>33.637799632204739</v>
          </cell>
          <cell r="L157">
            <v>42.625079592657748</v>
          </cell>
        </row>
        <row r="158">
          <cell r="A158" t="str">
            <v>cutoff05</v>
          </cell>
          <cell r="B158" t="str">
            <v>dawht</v>
          </cell>
          <cell r="C158">
            <v>7.6346716299035915</v>
          </cell>
          <cell r="D158">
            <v>9.5832210351316576</v>
          </cell>
          <cell r="E158">
            <v>11.234447019436708</v>
          </cell>
          <cell r="F158">
            <v>13.261681232627701</v>
          </cell>
          <cell r="G158">
            <v>15.475269823537323</v>
          </cell>
          <cell r="H158">
            <v>18.092532481329549</v>
          </cell>
          <cell r="I158">
            <v>21.359632092617854</v>
          </cell>
          <cell r="J158">
            <v>25.972853787881071</v>
          </cell>
          <cell r="K158">
            <v>34.693202877805014</v>
          </cell>
          <cell r="L158">
            <v>44.060252158964119</v>
          </cell>
        </row>
        <row r="159">
          <cell r="A159" t="str">
            <v>cutoff06</v>
          </cell>
          <cell r="B159" t="str">
            <v>dawht</v>
          </cell>
          <cell r="C159">
            <v>7.8536921039796006</v>
          </cell>
          <cell r="D159">
            <v>9.8349761701663674</v>
          </cell>
          <cell r="E159">
            <v>11.759251864154363</v>
          </cell>
          <cell r="F159">
            <v>13.817038514488823</v>
          </cell>
          <cell r="G159">
            <v>15.991877379316454</v>
          </cell>
          <cell r="H159">
            <v>18.751028939476139</v>
          </cell>
          <cell r="I159">
            <v>22.031015516774058</v>
          </cell>
          <cell r="J159">
            <v>26.919414826659352</v>
          </cell>
          <cell r="K159">
            <v>35.86215104804959</v>
          </cell>
          <cell r="L159">
            <v>45.872591609080821</v>
          </cell>
        </row>
        <row r="160">
          <cell r="A160" t="str">
            <v>cutoff07</v>
          </cell>
          <cell r="B160" t="str">
            <v>dawht</v>
          </cell>
          <cell r="C160">
            <v>8.0554771596120247</v>
          </cell>
          <cell r="D160">
            <v>10.010289778732723</v>
          </cell>
          <cell r="E160">
            <v>12.027199311056446</v>
          </cell>
          <cell r="F160">
            <v>14.234848446812061</v>
          </cell>
          <cell r="G160">
            <v>16.646651334086272</v>
          </cell>
          <cell r="H160">
            <v>19.238808711103697</v>
          </cell>
          <cell r="I160">
            <v>23.023686007434382</v>
          </cell>
          <cell r="J160">
            <v>28.250959699116727</v>
          </cell>
          <cell r="K160">
            <v>37.588128800388702</v>
          </cell>
          <cell r="L160">
            <v>47.956405838350214</v>
          </cell>
        </row>
        <row r="161">
          <cell r="A161" t="str">
            <v>cutoff08</v>
          </cell>
          <cell r="B161" t="str">
            <v>dawht</v>
          </cell>
          <cell r="C161">
            <v>8.266814402637463</v>
          </cell>
          <cell r="D161">
            <v>10.206112353195214</v>
          </cell>
          <cell r="E161">
            <v>12.41627269439619</v>
          </cell>
          <cell r="F161">
            <v>14.805656099106054</v>
          </cell>
          <cell r="G161">
            <v>17.187293931166142</v>
          </cell>
          <cell r="H161">
            <v>20.021194214933981</v>
          </cell>
          <cell r="I161">
            <v>23.976061648453054</v>
          </cell>
          <cell r="J161">
            <v>29.203268234397967</v>
          </cell>
          <cell r="K161">
            <v>38.655952481151793</v>
          </cell>
          <cell r="L161">
            <v>49.749536180285425</v>
          </cell>
        </row>
        <row r="162">
          <cell r="A162" t="str">
            <v>cutoff09</v>
          </cell>
          <cell r="B162" t="str">
            <v>dawht</v>
          </cell>
          <cell r="C162">
            <v>8.2929808222061681</v>
          </cell>
          <cell r="D162">
            <v>10.217409365114621</v>
          </cell>
          <cell r="E162">
            <v>12.453913444397184</v>
          </cell>
          <cell r="F162">
            <v>14.910978378066629</v>
          </cell>
          <cell r="G162">
            <v>17.504300117457742</v>
          </cell>
          <cell r="H162">
            <v>20.218223735810394</v>
          </cell>
          <cell r="I162">
            <v>24.262047624134389</v>
          </cell>
          <cell r="J162">
            <v>29.87878072003042</v>
          </cell>
          <cell r="K162">
            <v>39.767387684264136</v>
          </cell>
          <cell r="L162">
            <v>51.283448170523904</v>
          </cell>
        </row>
        <row r="163">
          <cell r="A163" t="str">
            <v>cutoff10</v>
          </cell>
          <cell r="B163" t="str">
            <v>dawht</v>
          </cell>
          <cell r="C163">
            <v>8.3940066214660121</v>
          </cell>
          <cell r="D163">
            <v>10.215869963676738</v>
          </cell>
          <cell r="E163">
            <v>12.58385721847667</v>
          </cell>
          <cell r="F163">
            <v>14.981177355153701</v>
          </cell>
          <cell r="G163">
            <v>17.654011983276884</v>
          </cell>
          <cell r="H163">
            <v>20.530383649241596</v>
          </cell>
          <cell r="I163">
            <v>24.763946062096281</v>
          </cell>
          <cell r="J163">
            <v>30.040420448839654</v>
          </cell>
          <cell r="K163">
            <v>40.225770939413913</v>
          </cell>
          <cell r="L163">
            <v>52.079300698875123</v>
          </cell>
        </row>
        <row r="164">
          <cell r="A164" t="str">
            <v>cutoff11</v>
          </cell>
          <cell r="B164" t="str">
            <v>dawht</v>
          </cell>
          <cell r="C164">
            <v>8.4674989078682437</v>
          </cell>
          <cell r="D164">
            <v>10.259347726731097</v>
          </cell>
          <cell r="E164">
            <v>12.738405967854748</v>
          </cell>
          <cell r="F164">
            <v>15.078389866546429</v>
          </cell>
          <cell r="G164">
            <v>17.792079938931217</v>
          </cell>
          <cell r="H164">
            <v>20.842533791303158</v>
          </cell>
          <cell r="I164">
            <v>24.934901508146087</v>
          </cell>
          <cell r="J164">
            <v>30.4282562276215</v>
          </cell>
          <cell r="K164">
            <v>40.888562291244241</v>
          </cell>
          <cell r="L164">
            <v>52.854568928477697</v>
          </cell>
        </row>
        <row r="165">
          <cell r="A165" t="str">
            <v>cutoff12</v>
          </cell>
          <cell r="B165" t="str">
            <v>dawht</v>
          </cell>
          <cell r="C165">
            <v>8.6082072675652501</v>
          </cell>
          <cell r="D165">
            <v>10.475320037759522</v>
          </cell>
          <cell r="E165">
            <v>12.937186229213463</v>
          </cell>
          <cell r="F165">
            <v>15.232509115947853</v>
          </cell>
          <cell r="G165">
            <v>18.117048124860126</v>
          </cell>
          <cell r="H165">
            <v>21.317509947317554</v>
          </cell>
          <cell r="I165">
            <v>25.191571472559804</v>
          </cell>
          <cell r="J165">
            <v>31.141641497568912</v>
          </cell>
          <cell r="K165">
            <v>42.506853646916433</v>
          </cell>
          <cell r="L165">
            <v>55.766204384519767</v>
          </cell>
        </row>
        <row r="166">
          <cell r="A166" t="str">
            <v>cutoff13</v>
          </cell>
          <cell r="B166" t="str">
            <v>dawht</v>
          </cell>
          <cell r="C166">
            <v>8.8249775565996167</v>
          </cell>
          <cell r="D166">
            <v>10.791071614162345</v>
          </cell>
          <cell r="E166">
            <v>13.13978139785964</v>
          </cell>
          <cell r="F166">
            <v>15.511832993585605</v>
          </cell>
          <cell r="G166">
            <v>18.392556345286874</v>
          </cell>
          <cell r="H166">
            <v>21.605858921933471</v>
          </cell>
          <cell r="I166">
            <v>25.82856124417998</v>
          </cell>
          <cell r="J166">
            <v>31.950914158073292</v>
          </cell>
          <cell r="K166">
            <v>43.343342964008706</v>
          </cell>
          <cell r="L166">
            <v>57.312768630226053</v>
          </cell>
        </row>
        <row r="167">
          <cell r="A167" t="str">
            <v>cutoff73</v>
          </cell>
          <cell r="B167" t="str">
            <v>emwht</v>
          </cell>
          <cell r="C167">
            <v>2.2454671794742338</v>
          </cell>
          <cell r="D167">
            <v>2.8566505768638817</v>
          </cell>
          <cell r="E167">
            <v>3.3467713443796607</v>
          </cell>
          <cell r="F167">
            <v>3.825161008537119</v>
          </cell>
          <cell r="G167">
            <v>4.3234814432728887</v>
          </cell>
          <cell r="H167">
            <v>4.8547086654126943</v>
          </cell>
          <cell r="I167">
            <v>5.3316658875032283</v>
          </cell>
          <cell r="J167">
            <v>6.1234865149261068</v>
          </cell>
          <cell r="K167">
            <v>7.8851238199873119</v>
          </cell>
          <cell r="L167">
            <v>9.586270107545074</v>
          </cell>
        </row>
        <row r="168">
          <cell r="A168" t="str">
            <v>cutoff74</v>
          </cell>
          <cell r="B168" t="str">
            <v>emwht</v>
          </cell>
          <cell r="C168">
            <v>2.4138527886111261</v>
          </cell>
          <cell r="D168">
            <v>3.0688528370806338</v>
          </cell>
          <cell r="E168">
            <v>3.6015713045210118</v>
          </cell>
          <cell r="F168">
            <v>4.1302081725968929</v>
          </cell>
          <cell r="G168">
            <v>4.7087882413691222</v>
          </cell>
          <cell r="H168">
            <v>5.1477391996840574</v>
          </cell>
          <cell r="I168">
            <v>5.7886596936577011</v>
          </cell>
          <cell r="J168">
            <v>6.6552775931812516</v>
          </cell>
          <cell r="K168">
            <v>8.3471370720015621</v>
          </cell>
          <cell r="L168">
            <v>10.058742341086553</v>
          </cell>
        </row>
        <row r="169">
          <cell r="A169" t="str">
            <v>cutoff75</v>
          </cell>
          <cell r="B169" t="str">
            <v>emwht</v>
          </cell>
          <cell r="C169">
            <v>2.5358577598424143</v>
          </cell>
          <cell r="D169">
            <v>3.2282187469807915</v>
          </cell>
          <cell r="E169">
            <v>3.8549689980078812</v>
          </cell>
          <cell r="F169">
            <v>4.4933109128328361</v>
          </cell>
          <cell r="G169">
            <v>5.0394711862443193</v>
          </cell>
          <cell r="H169">
            <v>5.6356501752563819</v>
          </cell>
          <cell r="I169">
            <v>6.2262152379937215</v>
          </cell>
          <cell r="J169">
            <v>7.3081265126189301</v>
          </cell>
          <cell r="K169">
            <v>9.1170849382810442</v>
          </cell>
          <cell r="L169">
            <v>10.991277409048418</v>
          </cell>
        </row>
        <row r="170">
          <cell r="A170" t="str">
            <v>cutoff76</v>
          </cell>
          <cell r="B170" t="str">
            <v>emwht</v>
          </cell>
          <cell r="C170">
            <v>2.7316034141013068</v>
          </cell>
          <cell r="D170">
            <v>3.4291236154804272</v>
          </cell>
          <cell r="E170">
            <v>4.0856257840015733</v>
          </cell>
          <cell r="F170">
            <v>4.7810619137453747</v>
          </cell>
          <cell r="G170">
            <v>5.3153701511569968</v>
          </cell>
          <cell r="H170">
            <v>5.96650539873227</v>
          </cell>
          <cell r="I170">
            <v>6.7260673648556057</v>
          </cell>
          <cell r="J170">
            <v>7.7183487256953374</v>
          </cell>
          <cell r="K170">
            <v>9.8438281391427189</v>
          </cell>
          <cell r="L170">
            <v>11.635774817737778</v>
          </cell>
        </row>
        <row r="171">
          <cell r="A171" t="str">
            <v>cutoff77</v>
          </cell>
          <cell r="B171" t="str">
            <v>emwht</v>
          </cell>
          <cell r="C171">
            <v>2.8516449430335995</v>
          </cell>
          <cell r="D171">
            <v>3.6169076066426586</v>
          </cell>
          <cell r="E171">
            <v>4.3715255548079606</v>
          </cell>
          <cell r="F171">
            <v>5.0658052345087263</v>
          </cell>
          <cell r="G171">
            <v>5.7791552176707937</v>
          </cell>
          <cell r="H171">
            <v>6.4173603088667575</v>
          </cell>
          <cell r="I171">
            <v>7.2946071632283598</v>
          </cell>
          <cell r="J171">
            <v>8.2953217782028315</v>
          </cell>
          <cell r="K171">
            <v>10.184261322006208</v>
          </cell>
          <cell r="L171">
            <v>12.441780251316064</v>
          </cell>
        </row>
        <row r="172">
          <cell r="A172" t="str">
            <v>cutoff78</v>
          </cell>
          <cell r="B172" t="str">
            <v>emwht</v>
          </cell>
          <cell r="C172">
            <v>3.0732334816955631</v>
          </cell>
          <cell r="D172">
            <v>3.9292762486355102</v>
          </cell>
          <cell r="E172">
            <v>4.7773711123783995</v>
          </cell>
          <cell r="F172">
            <v>5.4273170132577624</v>
          </cell>
          <cell r="G172">
            <v>6.1524424738883736</v>
          </cell>
          <cell r="H172">
            <v>7.0382241960201579</v>
          </cell>
          <cell r="I172">
            <v>7.8651993502176953</v>
          </cell>
          <cell r="J172">
            <v>9.0104829296097506</v>
          </cell>
          <cell r="K172">
            <v>11.030634696785931</v>
          </cell>
          <cell r="L172">
            <v>13.204475581660882</v>
          </cell>
        </row>
        <row r="173">
          <cell r="A173" t="str">
            <v>cutoff79</v>
          </cell>
          <cell r="B173" t="str">
            <v>emwht</v>
          </cell>
          <cell r="C173">
            <v>3.424508370975619</v>
          </cell>
          <cell r="D173">
            <v>4.4025522206824483</v>
          </cell>
          <cell r="E173">
            <v>5.1901115024757658</v>
          </cell>
          <cell r="F173">
            <v>6.0234975658123648</v>
          </cell>
          <cell r="G173">
            <v>6.9471856495656876</v>
          </cell>
          <cell r="H173">
            <v>7.7792114999325612</v>
          </cell>
          <cell r="I173">
            <v>8.7225178003039385</v>
          </cell>
          <cell r="J173">
            <v>10.00754794473208</v>
          </cell>
          <cell r="K173">
            <v>12.307281019214004</v>
          </cell>
          <cell r="L173">
            <v>14.835004752679513</v>
          </cell>
        </row>
        <row r="174">
          <cell r="A174" t="str">
            <v>cutoff80</v>
          </cell>
          <cell r="B174" t="str">
            <v>emwht</v>
          </cell>
          <cell r="C174">
            <v>3.695359044556676</v>
          </cell>
          <cell r="D174">
            <v>4.8084917911131688</v>
          </cell>
          <cell r="E174">
            <v>5.7099424120064297</v>
          </cell>
          <cell r="F174">
            <v>6.6099382956692008</v>
          </cell>
          <cell r="G174">
            <v>7.5546867794146983</v>
          </cell>
          <cell r="H174">
            <v>8.4883903893724302</v>
          </cell>
          <cell r="I174">
            <v>9.7241544221630853</v>
          </cell>
          <cell r="J174">
            <v>10.898020455102577</v>
          </cell>
          <cell r="K174">
            <v>13.274406980361638</v>
          </cell>
          <cell r="L174">
            <v>16.061558790841538</v>
          </cell>
        </row>
        <row r="175">
          <cell r="A175" t="str">
            <v>cutoff81</v>
          </cell>
          <cell r="B175" t="str">
            <v>emwht</v>
          </cell>
          <cell r="C175">
            <v>3.8942537114509164</v>
          </cell>
          <cell r="D175">
            <v>5.0177746383486186</v>
          </cell>
          <cell r="E175">
            <v>6.0278984159056659</v>
          </cell>
          <cell r="F175">
            <v>7.1226858483252773</v>
          </cell>
          <cell r="G175">
            <v>8.1273311962295338</v>
          </cell>
          <cell r="H175">
            <v>9.267936810059739</v>
          </cell>
          <cell r="I175">
            <v>10.266699255388684</v>
          </cell>
          <cell r="J175">
            <v>12.001357945798953</v>
          </cell>
          <cell r="K175">
            <v>14.78634377942698</v>
          </cell>
          <cell r="L175">
            <v>17.805325263481169</v>
          </cell>
        </row>
        <row r="176">
          <cell r="A176" t="str">
            <v>cutoff82</v>
          </cell>
          <cell r="B176" t="str">
            <v>emwht</v>
          </cell>
          <cell r="C176">
            <v>3.9656405300423323</v>
          </cell>
          <cell r="D176">
            <v>5.1406648487640041</v>
          </cell>
          <cell r="E176">
            <v>6.2304092244571265</v>
          </cell>
          <cell r="F176">
            <v>7.4873581071732334</v>
          </cell>
          <cell r="G176">
            <v>8.6141431977955225</v>
          </cell>
          <cell r="H176">
            <v>9.9150614427656585</v>
          </cell>
          <cell r="I176">
            <v>11.106503418905916</v>
          </cell>
          <cell r="J176">
            <v>12.727821564084572</v>
          </cell>
          <cell r="K176">
            <v>15.857734394848311</v>
          </cell>
          <cell r="L176">
            <v>19.747662385368397</v>
          </cell>
        </row>
        <row r="177">
          <cell r="A177" t="str">
            <v>cutoff83</v>
          </cell>
          <cell r="B177" t="str">
            <v>emwht</v>
          </cell>
          <cell r="C177">
            <v>3.9932186574513318</v>
          </cell>
          <cell r="D177">
            <v>5.1709040296223741</v>
          </cell>
          <cell r="E177">
            <v>6.3230748581882459</v>
          </cell>
          <cell r="F177">
            <v>7.6290687316358277</v>
          </cell>
          <cell r="G177">
            <v>8.8658406529922509</v>
          </cell>
          <cell r="H177">
            <v>10.097383318940054</v>
          </cell>
          <cell r="I177">
            <v>11.687768646926211</v>
          </cell>
          <cell r="J177">
            <v>13.323691794968513</v>
          </cell>
          <cell r="K177">
            <v>16.946500930014889</v>
          </cell>
          <cell r="L177">
            <v>20.923919405115811</v>
          </cell>
        </row>
        <row r="178">
          <cell r="A178" t="str">
            <v>cutoff84</v>
          </cell>
          <cell r="B178" t="str">
            <v>emwht</v>
          </cell>
          <cell r="C178">
            <v>4.157038360345112</v>
          </cell>
          <cell r="D178">
            <v>5.3980051009705639</v>
          </cell>
          <cell r="E178">
            <v>6.6968844003420589</v>
          </cell>
          <cell r="F178">
            <v>7.9007775342047424</v>
          </cell>
          <cell r="G178">
            <v>9.1875918665225385</v>
          </cell>
          <cell r="H178">
            <v>10.396648408864927</v>
          </cell>
          <cell r="I178">
            <v>12.087642387603159</v>
          </cell>
          <cell r="J178">
            <v>13.986667916132538</v>
          </cell>
          <cell r="K178">
            <v>17.691359646476446</v>
          </cell>
          <cell r="L178">
            <v>22.576848287674771</v>
          </cell>
        </row>
        <row r="179">
          <cell r="A179" t="str">
            <v>cutoff85</v>
          </cell>
          <cell r="B179" t="str">
            <v>emwht</v>
          </cell>
          <cell r="C179">
            <v>4.3451765000113225</v>
          </cell>
          <cell r="D179">
            <v>5.7167284954393267</v>
          </cell>
          <cell r="E179">
            <v>7.0176532426123304</v>
          </cell>
          <cell r="F179">
            <v>8.2548704875958432</v>
          </cell>
          <cell r="G179">
            <v>9.799676252465499</v>
          </cell>
          <cell r="H179">
            <v>10.997618380642553</v>
          </cell>
          <cell r="I179">
            <v>12.57072976843763</v>
          </cell>
          <cell r="J179">
            <v>14.808089243941644</v>
          </cell>
          <cell r="K179">
            <v>18.582097813724523</v>
          </cell>
          <cell r="L179">
            <v>25.019168528585489</v>
          </cell>
        </row>
        <row r="180">
          <cell r="A180" t="str">
            <v>cutoff86</v>
          </cell>
          <cell r="B180" t="str">
            <v>emwht</v>
          </cell>
          <cell r="C180">
            <v>4.4973337988378042</v>
          </cell>
          <cell r="D180">
            <v>5.8841694376032514</v>
          </cell>
          <cell r="E180">
            <v>7.2525488858274532</v>
          </cell>
          <cell r="F180">
            <v>8.5598456600117512</v>
          </cell>
          <cell r="G180">
            <v>10.000000283198748</v>
          </cell>
          <cell r="H180">
            <v>11.440290464193819</v>
          </cell>
          <cell r="I180">
            <v>13.024832264608321</v>
          </cell>
          <cell r="J180">
            <v>15.167001064921591</v>
          </cell>
          <cell r="K180">
            <v>19.235881505657652</v>
          </cell>
          <cell r="L180">
            <v>24.031936549936081</v>
          </cell>
        </row>
        <row r="181">
          <cell r="A181" t="str">
            <v>cutoff87</v>
          </cell>
          <cell r="B181" t="str">
            <v>emwht</v>
          </cell>
          <cell r="C181">
            <v>4.7025111738982117</v>
          </cell>
          <cell r="D181">
            <v>6.0501573342791888</v>
          </cell>
          <cell r="E181">
            <v>7.4973976295046576</v>
          </cell>
          <cell r="F181">
            <v>8.8383541212046826</v>
          </cell>
          <cell r="G181">
            <v>10.151145682473885</v>
          </cell>
          <cell r="H181">
            <v>11.869880092152483</v>
          </cell>
          <cell r="I181">
            <v>13.493194407298585</v>
          </cell>
          <cell r="J181">
            <v>15.790251345165581</v>
          </cell>
          <cell r="K181">
            <v>20.058519211140581</v>
          </cell>
          <cell r="L181">
            <v>25.06525354013888</v>
          </cell>
        </row>
        <row r="182">
          <cell r="A182" t="str">
            <v>cutoff88</v>
          </cell>
          <cell r="B182" t="str">
            <v>emwht</v>
          </cell>
          <cell r="C182">
            <v>4.8452561305593216</v>
          </cell>
          <cell r="D182">
            <v>6.1994100466478503</v>
          </cell>
          <cell r="E182">
            <v>7.7293098714313491</v>
          </cell>
          <cell r="F182">
            <v>9.0908446198481858</v>
          </cell>
          <cell r="G182">
            <v>10.476101974990403</v>
          </cell>
          <cell r="H182">
            <v>12.205187664526978</v>
          </cell>
          <cell r="I182">
            <v>14.044772348264319</v>
          </cell>
          <cell r="J182">
            <v>16.47836505262433</v>
          </cell>
          <cell r="K182">
            <v>20.917862842050155</v>
          </cell>
          <cell r="L182">
            <v>27.223071615337844</v>
          </cell>
        </row>
        <row r="183">
          <cell r="A183" t="str">
            <v>cutoff89</v>
          </cell>
          <cell r="B183" t="str">
            <v>emwht</v>
          </cell>
          <cell r="C183">
            <v>4.9885082587472001</v>
          </cell>
          <cell r="D183">
            <v>6.4774497064723677</v>
          </cell>
          <cell r="E183">
            <v>7.9145366115376445</v>
          </cell>
          <cell r="F183">
            <v>9.4257828006303264</v>
          </cell>
          <cell r="G183">
            <v>10.847592608195651</v>
          </cell>
          <cell r="H183">
            <v>12.489173670427286</v>
          </cell>
          <cell r="I183">
            <v>14.628994959095543</v>
          </cell>
          <cell r="J183">
            <v>17.0666420092812</v>
          </cell>
          <cell r="K183">
            <v>21.456149810638966</v>
          </cell>
          <cell r="L183">
            <v>25.972600400467744</v>
          </cell>
        </row>
        <row r="184">
          <cell r="A184" t="str">
            <v>cutoff90</v>
          </cell>
          <cell r="B184" t="str">
            <v>emwht</v>
          </cell>
          <cell r="C184">
            <v>5.1495146074434004</v>
          </cell>
          <cell r="D184">
            <v>6.7849193206417802</v>
          </cell>
          <cell r="E184">
            <v>8.1749059121863681</v>
          </cell>
          <cell r="F184">
            <v>9.8235833967565949</v>
          </cell>
          <cell r="G184">
            <v>11.181247821641017</v>
          </cell>
          <cell r="H184">
            <v>12.933746188548879</v>
          </cell>
          <cell r="I184">
            <v>15.028082594855867</v>
          </cell>
          <cell r="J184">
            <v>17.78515418472297</v>
          </cell>
          <cell r="K184">
            <v>22.539251145453743</v>
          </cell>
          <cell r="L184">
            <v>27.898122679719243</v>
          </cell>
        </row>
        <row r="185">
          <cell r="A185" t="str">
            <v>cutoff91</v>
          </cell>
          <cell r="B185" t="str">
            <v>emwht</v>
          </cell>
          <cell r="C185">
            <v>5.2490174595222854</v>
          </cell>
          <cell r="D185">
            <v>6.9428199500354664</v>
          </cell>
          <cell r="E185">
            <v>8.4294708493724073</v>
          </cell>
          <cell r="F185">
            <v>9.9702145656049534</v>
          </cell>
          <cell r="G185">
            <v>11.632063153661569</v>
          </cell>
          <cell r="H185">
            <v>13.411028811078738</v>
          </cell>
          <cell r="I185">
            <v>15.432257964628461</v>
          </cell>
          <cell r="J185">
            <v>18.238082469930745</v>
          </cell>
          <cell r="K185">
            <v>23.447424316698182</v>
          </cell>
          <cell r="L185">
            <v>29.405496687884728</v>
          </cell>
        </row>
        <row r="186">
          <cell r="A186" t="str">
            <v>cutoff92</v>
          </cell>
          <cell r="B186" t="str">
            <v>emwht</v>
          </cell>
          <cell r="C186">
            <v>5.3170299597061579</v>
          </cell>
          <cell r="D186">
            <v>6.9567566794837195</v>
          </cell>
          <cell r="E186">
            <v>8.4574977985795261</v>
          </cell>
          <cell r="F186">
            <v>10.054884350371033</v>
          </cell>
          <cell r="G186">
            <v>11.855379296066381</v>
          </cell>
          <cell r="H186">
            <v>13.657303520162511</v>
          </cell>
          <cell r="I186">
            <v>15.831310076774697</v>
          </cell>
          <cell r="J186">
            <v>18.681512008834108</v>
          </cell>
          <cell r="K186">
            <v>24.198368063870671</v>
          </cell>
          <cell r="L186">
            <v>29.908734512238428</v>
          </cell>
        </row>
        <row r="187">
          <cell r="A187" t="str">
            <v>cutoff93</v>
          </cell>
          <cell r="B187" t="str">
            <v>emwht</v>
          </cell>
          <cell r="C187">
            <v>5.4899426855796873</v>
          </cell>
          <cell r="D187">
            <v>7.113519620700667</v>
          </cell>
          <cell r="E187">
            <v>8.6810502817670443</v>
          </cell>
          <cell r="F187">
            <v>10.174901710751012</v>
          </cell>
          <cell r="G187">
            <v>12.03636324884171</v>
          </cell>
          <cell r="H187">
            <v>14.021751632580903</v>
          </cell>
          <cell r="I187">
            <v>16.211843849938294</v>
          </cell>
          <cell r="J187">
            <v>19.340099624135107</v>
          </cell>
          <cell r="K187">
            <v>24.837520524368941</v>
          </cell>
          <cell r="L187">
            <v>30.168746203851398</v>
          </cell>
        </row>
        <row r="188">
          <cell r="A188" t="str">
            <v>cutoff94</v>
          </cell>
          <cell r="B188" t="str">
            <v>emwht</v>
          </cell>
          <cell r="C188">
            <v>5.7525840741744156</v>
          </cell>
          <cell r="D188">
            <v>7.2215449872392758</v>
          </cell>
          <cell r="E188">
            <v>8.815934980700538</v>
          </cell>
          <cell r="F188">
            <v>10.301106480448546</v>
          </cell>
          <cell r="G188">
            <v>12.15080195011422</v>
          </cell>
          <cell r="H188">
            <v>14.207603588399456</v>
          </cell>
          <cell r="I188">
            <v>16.719167222068123</v>
          </cell>
          <cell r="J188">
            <v>19.842578593897311</v>
          </cell>
          <cell r="K188">
            <v>25.291281095735592</v>
          </cell>
          <cell r="L188">
            <v>31.746993001770889</v>
          </cell>
        </row>
        <row r="189">
          <cell r="A189" t="str">
            <v>cutoff95</v>
          </cell>
          <cell r="B189" t="str">
            <v>emwht</v>
          </cell>
          <cell r="C189">
            <v>5.9333008022345206</v>
          </cell>
          <cell r="D189">
            <v>7.588471574560077</v>
          </cell>
          <cell r="E189">
            <v>9.1307745540398244</v>
          </cell>
          <cell r="F189">
            <v>10.777986354425371</v>
          </cell>
          <cell r="G189">
            <v>12.476930142556069</v>
          </cell>
          <cell r="H189">
            <v>14.698613441698962</v>
          </cell>
          <cell r="I189">
            <v>17.098560874684527</v>
          </cell>
          <cell r="J189">
            <v>20.147492975445918</v>
          </cell>
          <cell r="K189">
            <v>26.058215349907702</v>
          </cell>
          <cell r="L189">
            <v>33.131160553965586</v>
          </cell>
        </row>
        <row r="190">
          <cell r="A190" t="str">
            <v>cutoff96</v>
          </cell>
          <cell r="B190" t="str">
            <v>emwht</v>
          </cell>
          <cell r="C190">
            <v>6.0943765132690526</v>
          </cell>
          <cell r="D190">
            <v>7.8227134799280122</v>
          </cell>
          <cell r="E190">
            <v>9.4530044154350961</v>
          </cell>
          <cell r="F190">
            <v>11.017266421906134</v>
          </cell>
          <cell r="G190">
            <v>12.854372950626583</v>
          </cell>
          <cell r="H190">
            <v>15.001382758976959</v>
          </cell>
          <cell r="I190">
            <v>17.55168485275086</v>
          </cell>
          <cell r="J190">
            <v>20.872618866066709</v>
          </cell>
          <cell r="K190">
            <v>26.996682762646667</v>
          </cell>
          <cell r="L190">
            <v>34.105859754633606</v>
          </cell>
        </row>
        <row r="191">
          <cell r="A191" t="str">
            <v>cutoff97</v>
          </cell>
          <cell r="B191" t="str">
            <v>emwht</v>
          </cell>
          <cell r="C191">
            <v>6.3441283924823484</v>
          </cell>
          <cell r="D191">
            <v>8.1117722809154866</v>
          </cell>
          <cell r="E191">
            <v>9.8841684496469391</v>
          </cell>
          <cell r="F191">
            <v>11.578317872751402</v>
          </cell>
          <cell r="G191">
            <v>13.454143228654836</v>
          </cell>
          <cell r="H191">
            <v>15.57473955001336</v>
          </cell>
          <cell r="I191">
            <v>18.189855644212049</v>
          </cell>
          <cell r="J191">
            <v>21.708421489624182</v>
          </cell>
          <cell r="K191">
            <v>28.062770571495363</v>
          </cell>
          <cell r="L191">
            <v>35.590287852487599</v>
          </cell>
        </row>
        <row r="192">
          <cell r="A192" t="str">
            <v>cutoff98</v>
          </cell>
          <cell r="B192" t="str">
            <v>emwht</v>
          </cell>
          <cell r="C192">
            <v>6.7885292832107735</v>
          </cell>
          <cell r="D192">
            <v>8.5024716497017803</v>
          </cell>
          <cell r="E192">
            <v>10.152970345977653</v>
          </cell>
          <cell r="F192">
            <v>12.046964352307249</v>
          </cell>
          <cell r="G192">
            <v>14.083137524906157</v>
          </cell>
          <cell r="H192">
            <v>16.175952598827667</v>
          </cell>
          <cell r="I192">
            <v>18.933522190205217</v>
          </cell>
          <cell r="J192">
            <v>22.770694159981758</v>
          </cell>
          <cell r="K192">
            <v>29.349186120457336</v>
          </cell>
          <cell r="L192">
            <v>36.801854453363035</v>
          </cell>
        </row>
        <row r="193">
          <cell r="A193" t="str">
            <v>cutoff99</v>
          </cell>
          <cell r="B193" t="str">
            <v>emwht</v>
          </cell>
          <cell r="C193">
            <v>7.0653742129095747</v>
          </cell>
          <cell r="D193">
            <v>8.9662090859186154</v>
          </cell>
          <cell r="E193">
            <v>10.753315538234778</v>
          </cell>
          <cell r="F193">
            <v>12.58600115574151</v>
          </cell>
          <cell r="G193">
            <v>14.743531356820888</v>
          </cell>
          <cell r="H193">
            <v>17.032984066518694</v>
          </cell>
          <cell r="I193">
            <v>19.816083227965049</v>
          </cell>
          <cell r="J193">
            <v>23.854884150175437</v>
          </cell>
          <cell r="K193">
            <v>30.894264218423288</v>
          </cell>
          <cell r="L193">
            <v>38.555975105197099</v>
          </cell>
        </row>
        <row r="194">
          <cell r="A194" t="str">
            <v>cutoff00</v>
          </cell>
          <cell r="B194" t="str">
            <v>emwht</v>
          </cell>
          <cell r="C194">
            <v>7.321357360536906</v>
          </cell>
          <cell r="D194">
            <v>9.371104876592657</v>
          </cell>
          <cell r="E194">
            <v>11.163678905264806</v>
          </cell>
          <cell r="F194">
            <v>13.118004207865113</v>
          </cell>
          <cell r="G194">
            <v>15.187425766398034</v>
          </cell>
          <cell r="H194">
            <v>17.827877575053634</v>
          </cell>
          <cell r="I194">
            <v>20.768259071383479</v>
          </cell>
          <cell r="J194">
            <v>24.909021324103449</v>
          </cell>
          <cell r="K194">
            <v>32.664309006747892</v>
          </cell>
          <cell r="L194">
            <v>40.792694675071978</v>
          </cell>
        </row>
        <row r="195">
          <cell r="A195" t="str">
            <v>cutoff01</v>
          </cell>
          <cell r="B195" t="str">
            <v>emwht</v>
          </cell>
          <cell r="C195">
            <v>7.761861866632243</v>
          </cell>
          <cell r="D195">
            <v>9.8492068140117581</v>
          </cell>
          <cell r="E195">
            <v>11.771299268461977</v>
          </cell>
          <cell r="F195">
            <v>13.797846621763886</v>
          </cell>
          <cell r="G195">
            <v>15.896781048499694</v>
          </cell>
          <cell r="H195">
            <v>18.501306883285356</v>
          </cell>
          <cell r="I195">
            <v>21.555840210680067</v>
          </cell>
          <cell r="J195">
            <v>25.959774454656987</v>
          </cell>
          <cell r="K195">
            <v>34.391471097720419</v>
          </cell>
          <cell r="L195">
            <v>43.418056039441119</v>
          </cell>
        </row>
        <row r="196">
          <cell r="A196" t="str">
            <v>cutoff02</v>
          </cell>
          <cell r="B196" t="str">
            <v>emwht</v>
          </cell>
          <cell r="C196">
            <v>7.8417154740848893</v>
          </cell>
          <cell r="D196">
            <v>9.9114131481250141</v>
          </cell>
          <cell r="E196">
            <v>11.894052716196661</v>
          </cell>
          <cell r="F196">
            <v>14.045947224339855</v>
          </cell>
          <cell r="G196">
            <v>16.175863617120587</v>
          </cell>
          <cell r="H196">
            <v>18.942778606356619</v>
          </cell>
          <cell r="I196">
            <v>22.178939120819773</v>
          </cell>
          <cell r="J196">
            <v>26.810320730016418</v>
          </cell>
          <cell r="K196">
            <v>35.524090752911235</v>
          </cell>
          <cell r="L196">
            <v>45.172775792054296</v>
          </cell>
        </row>
        <row r="197">
          <cell r="A197" t="str">
            <v>cutoff03</v>
          </cell>
          <cell r="B197" t="str">
            <v>emwht</v>
          </cell>
          <cell r="C197">
            <v>7.9786851878008767</v>
          </cell>
          <cell r="D197">
            <v>10.067235096799438</v>
          </cell>
          <cell r="E197">
            <v>12.16286928232854</v>
          </cell>
          <cell r="F197">
            <v>14.386556684542812</v>
          </cell>
          <cell r="G197">
            <v>16.817175558726809</v>
          </cell>
          <cell r="H197">
            <v>19.546656189277719</v>
          </cell>
          <cell r="I197">
            <v>22.964859444577613</v>
          </cell>
          <cell r="J197">
            <v>27.8754671056147</v>
          </cell>
          <cell r="K197">
            <v>36.462834490471003</v>
          </cell>
          <cell r="L197">
            <v>46.959045796217424</v>
          </cell>
        </row>
        <row r="198">
          <cell r="A198" t="str">
            <v>cutoff04</v>
          </cell>
          <cell r="B198" t="str">
            <v>emwht</v>
          </cell>
          <cell r="C198">
            <v>8.071062446067911</v>
          </cell>
          <cell r="D198">
            <v>10.150572228269874</v>
          </cell>
          <cell r="E198">
            <v>12.498526470614571</v>
          </cell>
          <cell r="F198">
            <v>14.852825243801444</v>
          </cell>
          <cell r="G198">
            <v>17.137526380271815</v>
          </cell>
          <cell r="H198">
            <v>19.849455093272628</v>
          </cell>
          <cell r="I198">
            <v>23.24968929981388</v>
          </cell>
          <cell r="J198">
            <v>28.820285375470487</v>
          </cell>
          <cell r="K198">
            <v>38.342780371276355</v>
          </cell>
          <cell r="L198">
            <v>48.067136500221906</v>
          </cell>
        </row>
        <row r="199">
          <cell r="A199" t="str">
            <v>cutoff05</v>
          </cell>
          <cell r="B199" t="str">
            <v>emwht</v>
          </cell>
          <cell r="C199">
            <v>8.2544604921288336</v>
          </cell>
          <cell r="D199">
            <v>10.358040739043561</v>
          </cell>
          <cell r="E199">
            <v>12.770955422711772</v>
          </cell>
          <cell r="F199">
            <v>15.018617869574438</v>
          </cell>
          <cell r="G199">
            <v>17.415696085818595</v>
          </cell>
          <cell r="H199">
            <v>20.061127288027546</v>
          </cell>
          <cell r="I199">
            <v>23.967058694252252</v>
          </cell>
          <cell r="J199">
            <v>29.085464035921962</v>
          </cell>
          <cell r="K199">
            <v>38.635229043721729</v>
          </cell>
          <cell r="L199">
            <v>49.506735143716831</v>
          </cell>
        </row>
        <row r="200">
          <cell r="A200" t="str">
            <v>cutoff06</v>
          </cell>
          <cell r="B200" t="str">
            <v>emwht</v>
          </cell>
          <cell r="C200">
            <v>8.5421199190724053</v>
          </cell>
          <cell r="D200">
            <v>10.8305044301623</v>
          </cell>
          <cell r="E200">
            <v>13.086965262084316</v>
          </cell>
          <cell r="F200">
            <v>15.325902352985509</v>
          </cell>
          <cell r="G200">
            <v>17.969752145036818</v>
          </cell>
          <cell r="H200">
            <v>20.872942275992557</v>
          </cell>
          <cell r="I200">
            <v>24.777533614473782</v>
          </cell>
          <cell r="J200">
            <v>30.033768471989976</v>
          </cell>
          <cell r="K200">
            <v>39.877513622261311</v>
          </cell>
          <cell r="L200">
            <v>51.491722609546343</v>
          </cell>
        </row>
        <row r="201">
          <cell r="A201" t="str">
            <v>cutoff07</v>
          </cell>
          <cell r="B201" t="str">
            <v>emwht</v>
          </cell>
          <cell r="C201">
            <v>8.9025697651760076</v>
          </cell>
          <cell r="D201">
            <v>11.189179160055616</v>
          </cell>
          <cell r="E201">
            <v>13.705130007298695</v>
          </cell>
          <cell r="F201">
            <v>15.942493117728194</v>
          </cell>
          <cell r="G201">
            <v>18.732867994302055</v>
          </cell>
          <cell r="H201">
            <v>21.742269096225161</v>
          </cell>
          <cell r="I201">
            <v>25.562095434441364</v>
          </cell>
          <cell r="J201">
            <v>31.166286321284851</v>
          </cell>
          <cell r="K201">
            <v>42.022365238742921</v>
          </cell>
          <cell r="L201">
            <v>55.413668696144853</v>
          </cell>
        </row>
        <row r="202">
          <cell r="A202" t="str">
            <v>cutoff08</v>
          </cell>
          <cell r="B202" t="str">
            <v>emwht</v>
          </cell>
          <cell r="C202">
            <v>9.1046261835316535</v>
          </cell>
          <cell r="D202">
            <v>11.646265459301217</v>
          </cell>
          <cell r="E202">
            <v>14.113945061695084</v>
          </cell>
          <cell r="F202">
            <v>16.628731347398066</v>
          </cell>
          <cell r="G202">
            <v>19.194035870288705</v>
          </cell>
          <cell r="H202">
            <v>22.601815445076326</v>
          </cell>
          <cell r="I202">
            <v>26.696782491389538</v>
          </cell>
          <cell r="J202">
            <v>32.655653189418146</v>
          </cell>
          <cell r="K202">
            <v>43.502328625224088</v>
          </cell>
          <cell r="L202">
            <v>57.455957427040786</v>
          </cell>
        </row>
        <row r="203">
          <cell r="A203" t="str">
            <v>cutoff09</v>
          </cell>
          <cell r="B203" t="str">
            <v>emwht</v>
          </cell>
          <cell r="C203">
            <v>9.0317117422884099</v>
          </cell>
          <cell r="D203">
            <v>11.693312549868121</v>
          </cell>
          <cell r="E203">
            <v>14.273903457738253</v>
          </cell>
          <cell r="F203">
            <v>16.916829548628336</v>
          </cell>
          <cell r="G203">
            <v>19.800275726227017</v>
          </cell>
          <cell r="H203">
            <v>23.101253971675316</v>
          </cell>
          <cell r="I203">
            <v>27.203226440653932</v>
          </cell>
          <cell r="J203">
            <v>33.422899815174155</v>
          </cell>
          <cell r="K203">
            <v>45.279578669770501</v>
          </cell>
          <cell r="L203">
            <v>60.115218904263571</v>
          </cell>
        </row>
        <row r="204">
          <cell r="A204" t="str">
            <v>cutoff10</v>
          </cell>
          <cell r="B204" t="str">
            <v>emwht</v>
          </cell>
          <cell r="C204">
            <v>9.0319830840393838</v>
          </cell>
          <cell r="D204">
            <v>11.633241805631123</v>
          </cell>
          <cell r="E204">
            <v>14.286277384901165</v>
          </cell>
          <cell r="F204">
            <v>16.934830734886326</v>
          </cell>
          <cell r="G204">
            <v>19.800061665108167</v>
          </cell>
          <cell r="H204">
            <v>23.143172371113675</v>
          </cell>
          <cell r="I204">
            <v>27.259499367502258</v>
          </cell>
          <cell r="J204">
            <v>33.581202857725998</v>
          </cell>
          <cell r="K204">
            <v>45.750414540309585</v>
          </cell>
          <cell r="L204">
            <v>60.442630824960943</v>
          </cell>
        </row>
        <row r="205">
          <cell r="A205" t="str">
            <v>cutoff11</v>
          </cell>
          <cell r="B205" t="str">
            <v>emwht</v>
          </cell>
          <cell r="C205">
            <v>9.016585896791133</v>
          </cell>
          <cell r="D205">
            <v>11.530414831241639</v>
          </cell>
          <cell r="E205">
            <v>14.239196654743889</v>
          </cell>
          <cell r="F205">
            <v>16.827481586515393</v>
          </cell>
          <cell r="G205">
            <v>19.765496325170353</v>
          </cell>
          <cell r="H205">
            <v>23.093896379528065</v>
          </cell>
          <cell r="I205">
            <v>27.563188983274337</v>
          </cell>
          <cell r="J205">
            <v>33.799558889007884</v>
          </cell>
          <cell r="K205">
            <v>45.928054177444388</v>
          </cell>
          <cell r="L205">
            <v>61.072147281601751</v>
          </cell>
        </row>
        <row r="206">
          <cell r="A206" t="str">
            <v>cutoff12</v>
          </cell>
          <cell r="B206" t="str">
            <v>emwht</v>
          </cell>
          <cell r="C206">
            <v>9.1796326369875736</v>
          </cell>
          <cell r="D206">
            <v>11.873594527104595</v>
          </cell>
          <cell r="E206">
            <v>14.539640656400987</v>
          </cell>
          <cell r="F206">
            <v>17.181357003450319</v>
          </cell>
          <cell r="G206">
            <v>20.025902260295187</v>
          </cell>
          <cell r="H206">
            <v>23.868526228579938</v>
          </cell>
          <cell r="I206">
            <v>28.61393391451961</v>
          </cell>
          <cell r="J206">
            <v>34.99330005271959</v>
          </cell>
          <cell r="K206">
            <v>47.946015139911395</v>
          </cell>
          <cell r="L206">
            <v>67.660730479719462</v>
          </cell>
        </row>
        <row r="207">
          <cell r="A207" t="str">
            <v>cutoff13</v>
          </cell>
          <cell r="B207" t="str">
            <v>emwht</v>
          </cell>
          <cell r="C207">
            <v>9.3735747556967937</v>
          </cell>
          <cell r="D207">
            <v>11.929453945621624</v>
          </cell>
          <cell r="E207">
            <v>14.772766216976223</v>
          </cell>
          <cell r="F207">
            <v>17.393033994541923</v>
          </cell>
          <cell r="G207">
            <v>20.127010267433196</v>
          </cell>
          <cell r="H207">
            <v>24.012324255271615</v>
          </cell>
          <cell r="I207">
            <v>28.914222809070775</v>
          </cell>
          <cell r="J207">
            <v>35.688031810313511</v>
          </cell>
          <cell r="K207">
            <v>48.180600228193889</v>
          </cell>
          <cell r="L207">
            <v>70.888386817850531</v>
          </cell>
        </row>
        <row r="208">
          <cell r="A208" t="str">
            <v>cutoff73</v>
          </cell>
          <cell r="B208" t="str">
            <v>fwwht</v>
          </cell>
          <cell r="C208">
            <v>1.5975894479348685</v>
          </cell>
          <cell r="D208">
            <v>0</v>
          </cell>
          <cell r="E208">
            <v>2.1465040179329593</v>
          </cell>
          <cell r="F208">
            <v>0</v>
          </cell>
          <cell r="G208">
            <v>2.7041587331611008</v>
          </cell>
          <cell r="H208">
            <v>0</v>
          </cell>
          <cell r="I208">
            <v>3.4422087658799718</v>
          </cell>
          <cell r="J208">
            <v>3.9921497333355824</v>
          </cell>
          <cell r="K208">
            <v>4.9441460597062683</v>
          </cell>
          <cell r="L208">
            <v>6.0544406913048769</v>
          </cell>
        </row>
        <row r="209">
          <cell r="A209" t="str">
            <v>cutoff74</v>
          </cell>
          <cell r="B209" t="str">
            <v>fwwht</v>
          </cell>
          <cell r="C209">
            <v>1.8208446573806523</v>
          </cell>
          <cell r="E209">
            <v>2.2921698823290502</v>
          </cell>
          <cell r="F209">
            <v>0</v>
          </cell>
          <cell r="G209">
            <v>2.8956674522376913</v>
          </cell>
          <cell r="H209">
            <v>3.2333975765008862</v>
          </cell>
          <cell r="I209">
            <v>3.6587744596304446</v>
          </cell>
          <cell r="J209">
            <v>4.2571692019216156</v>
          </cell>
          <cell r="K209">
            <v>5.2128265487216847</v>
          </cell>
          <cell r="L209">
            <v>6.3006115404894913</v>
          </cell>
        </row>
        <row r="210">
          <cell r="A210" t="str">
            <v>cutoff75</v>
          </cell>
          <cell r="B210" t="str">
            <v>fwwht</v>
          </cell>
          <cell r="D210">
            <v>2.1911379408535852</v>
          </cell>
          <cell r="F210">
            <v>2.8022418722709612</v>
          </cell>
          <cell r="G210">
            <v>3.1258470776640794</v>
          </cell>
          <cell r="I210">
            <v>3.9994157408789048</v>
          </cell>
          <cell r="J210">
            <v>4.6790293789019088</v>
          </cell>
          <cell r="K210">
            <v>5.7093503027237027</v>
          </cell>
          <cell r="L210">
            <v>6.9821041271096478</v>
          </cell>
        </row>
        <row r="211">
          <cell r="A211" t="str">
            <v>cutoff76</v>
          </cell>
          <cell r="B211" t="str">
            <v>fwwht</v>
          </cell>
          <cell r="C211">
            <v>2.1667496284487173</v>
          </cell>
          <cell r="E211">
            <v>2.7038553469295787</v>
          </cell>
          <cell r="G211">
            <v>3.3420388646987877</v>
          </cell>
          <cell r="H211">
            <v>3.7378953859663127</v>
          </cell>
          <cell r="I211">
            <v>4.2974820429672915</v>
          </cell>
          <cell r="J211">
            <v>5.0246954373194095</v>
          </cell>
          <cell r="K211">
            <v>6.1178476463422307</v>
          </cell>
          <cell r="L211">
            <v>7.462289360629347</v>
          </cell>
        </row>
        <row r="212">
          <cell r="A212" t="str">
            <v>cutoff77</v>
          </cell>
          <cell r="B212" t="str">
            <v>fwwht</v>
          </cell>
          <cell r="C212">
            <v>2.3280642819569404</v>
          </cell>
          <cell r="E212">
            <v>2.8411374353574446</v>
          </cell>
          <cell r="F212">
            <v>3.1678956765416002</v>
          </cell>
          <cell r="H212">
            <v>3.978934457315932</v>
          </cell>
          <cell r="I212">
            <v>4.5760646534491833</v>
          </cell>
          <cell r="J212">
            <v>5.2867281563560802</v>
          </cell>
          <cell r="K212">
            <v>6.512193238946284</v>
          </cell>
          <cell r="L212">
            <v>7.7667397019141786</v>
          </cell>
        </row>
        <row r="213">
          <cell r="A213" t="str">
            <v>cutoff78</v>
          </cell>
          <cell r="B213" t="str">
            <v>fwwht</v>
          </cell>
          <cell r="D213">
            <v>2.7568330997517516</v>
          </cell>
          <cell r="F213">
            <v>3.4004953586466056</v>
          </cell>
          <cell r="G213">
            <v>3.7892713442863708</v>
          </cell>
          <cell r="H213">
            <v>4.2898289024506155</v>
          </cell>
          <cell r="I213">
            <v>4.9258004660411956</v>
          </cell>
          <cell r="J213">
            <v>5.6783773175992458</v>
          </cell>
          <cell r="K213">
            <v>6.9472825953863246</v>
          </cell>
          <cell r="L213">
            <v>8.1468491963536938</v>
          </cell>
        </row>
        <row r="214">
          <cell r="A214" t="str">
            <v>cutoff79</v>
          </cell>
          <cell r="B214" t="str">
            <v>fwwht</v>
          </cell>
          <cell r="C214">
            <v>2.8387412358732989</v>
          </cell>
          <cell r="E214">
            <v>3.3807445730566297</v>
          </cell>
          <cell r="F214">
            <v>3.7708197837323634</v>
          </cell>
          <cell r="G214">
            <v>4.2288691944743793</v>
          </cell>
          <cell r="H214">
            <v>4.7985142018284499</v>
          </cell>
          <cell r="I214">
            <v>5.3633910652269705</v>
          </cell>
          <cell r="J214">
            <v>6.1917443339672946</v>
          </cell>
          <cell r="K214">
            <v>7.7128593650059676</v>
          </cell>
          <cell r="L214">
            <v>9.2599095411643138</v>
          </cell>
        </row>
        <row r="215">
          <cell r="A215" t="str">
            <v>cutoff80</v>
          </cell>
          <cell r="B215" t="str">
            <v>fwwht</v>
          </cell>
          <cell r="D215">
            <v>3.3124118594135492</v>
          </cell>
          <cell r="E215">
            <v>3.7073954973342276</v>
          </cell>
          <cell r="F215">
            <v>4.1506775370403748</v>
          </cell>
          <cell r="G215">
            <v>4.6884333595132741</v>
          </cell>
          <cell r="H215">
            <v>5.1904129204073444</v>
          </cell>
          <cell r="I215">
            <v>5.9196720664493423</v>
          </cell>
          <cell r="J215">
            <v>6.9414053035321857</v>
          </cell>
          <cell r="K215">
            <v>8.5015193430675424</v>
          </cell>
          <cell r="L215">
            <v>10.134530826221591</v>
          </cell>
        </row>
        <row r="216">
          <cell r="A216" t="str">
            <v>cutoff81</v>
          </cell>
          <cell r="B216" t="str">
            <v>fwwht</v>
          </cell>
          <cell r="C216">
            <v>3.3286323850026731</v>
          </cell>
          <cell r="D216">
            <v>3.6189147460431732</v>
          </cell>
          <cell r="E216">
            <v>4.0127507113030951</v>
          </cell>
          <cell r="F216">
            <v>4.546600690916005</v>
          </cell>
          <cell r="G216">
            <v>5.0659425203236559</v>
          </cell>
          <cell r="H216">
            <v>5.7210307804857665</v>
          </cell>
          <cell r="I216">
            <v>6.4792989149641791</v>
          </cell>
          <cell r="J216">
            <v>7.6412225004562142</v>
          </cell>
          <cell r="K216">
            <v>9.5756388172037088</v>
          </cell>
          <cell r="L216">
            <v>11.152859562746931</v>
          </cell>
        </row>
        <row r="217">
          <cell r="A217" t="str">
            <v>cutoff82</v>
          </cell>
          <cell r="B217" t="str">
            <v>fwwht</v>
          </cell>
          <cell r="C217">
            <v>3.3962247944290418</v>
          </cell>
          <cell r="D217">
            <v>3.7350694323069442</v>
          </cell>
          <cell r="E217">
            <v>4.2476506942327807</v>
          </cell>
          <cell r="F217">
            <v>4.8654463014168678</v>
          </cell>
          <cell r="G217">
            <v>5.4216532478295729</v>
          </cell>
          <cell r="H217">
            <v>6.1255274677937726</v>
          </cell>
          <cell r="I217">
            <v>7.1623487482925565</v>
          </cell>
          <cell r="J217">
            <v>8.3452675936637259</v>
          </cell>
          <cell r="K217">
            <v>10.215716586774278</v>
          </cell>
          <cell r="L217">
            <v>12.266796701984299</v>
          </cell>
        </row>
        <row r="218">
          <cell r="A218" t="str">
            <v>cutoff83</v>
          </cell>
          <cell r="B218" t="str">
            <v>fwwht</v>
          </cell>
          <cell r="C218">
            <v>3.4309025898195666</v>
          </cell>
          <cell r="D218">
            <v>3.8340269736969543</v>
          </cell>
          <cell r="E218">
            <v>4.4349090154795929</v>
          </cell>
          <cell r="F218">
            <v>5.0359735744262801</v>
          </cell>
          <cell r="G218">
            <v>5.7148298472755368</v>
          </cell>
          <cell r="H218">
            <v>6.4478043092925237</v>
          </cell>
          <cell r="I218">
            <v>7.5187196877277573</v>
          </cell>
          <cell r="J218">
            <v>8.8084958295041371</v>
          </cell>
          <cell r="K218">
            <v>10.875339557414216</v>
          </cell>
          <cell r="L218">
            <v>12.741793866875993</v>
          </cell>
        </row>
        <row r="219">
          <cell r="A219" t="str">
            <v>cutoff84</v>
          </cell>
          <cell r="B219" t="str">
            <v>fwwht</v>
          </cell>
          <cell r="D219">
            <v>3.9586395277363229</v>
          </cell>
          <cell r="E219">
            <v>4.6697367657416713</v>
          </cell>
          <cell r="F219">
            <v>5.2218960730403277</v>
          </cell>
          <cell r="G219">
            <v>5.9799634540984901</v>
          </cell>
          <cell r="H219">
            <v>6.8881694054313334</v>
          </cell>
          <cell r="I219">
            <v>7.9044253308951919</v>
          </cell>
          <cell r="J219">
            <v>9.378105686298408</v>
          </cell>
          <cell r="K219">
            <v>11.574807229441479</v>
          </cell>
          <cell r="L219">
            <v>13.800445835623316</v>
          </cell>
        </row>
        <row r="220">
          <cell r="A220" t="str">
            <v>cutoff85</v>
          </cell>
          <cell r="B220" t="str">
            <v>fwwht</v>
          </cell>
          <cell r="C220">
            <v>3.5191988200386009</v>
          </cell>
          <cell r="D220">
            <v>4.0838231002188214</v>
          </cell>
          <cell r="E220">
            <v>4.8533067379982793</v>
          </cell>
          <cell r="F220">
            <v>5.4979632908033462</v>
          </cell>
          <cell r="G220">
            <v>6.2141541505673379</v>
          </cell>
          <cell r="H220">
            <v>7.2459076978858263</v>
          </cell>
          <cell r="I220">
            <v>8.3396446456975521</v>
          </cell>
          <cell r="J220">
            <v>9.9520598830764584</v>
          </cell>
          <cell r="K220">
            <v>12.314099801605378</v>
          </cell>
          <cell r="L220">
            <v>14.70727383101921</v>
          </cell>
        </row>
        <row r="221">
          <cell r="A221" t="str">
            <v>cutoff86</v>
          </cell>
          <cell r="B221" t="str">
            <v>fwwht</v>
          </cell>
          <cell r="C221">
            <v>3.5721318553324042</v>
          </cell>
          <cell r="D221">
            <v>4.2352316170915021</v>
          </cell>
          <cell r="E221">
            <v>5.0218291011221297</v>
          </cell>
          <cell r="F221">
            <v>5.789916622788013</v>
          </cell>
          <cell r="G221">
            <v>6.5757470127781437</v>
          </cell>
          <cell r="H221">
            <v>7.5780519853903021</v>
          </cell>
          <cell r="I221">
            <v>8.7494603309571044</v>
          </cell>
          <cell r="J221">
            <v>10.24957279266428</v>
          </cell>
          <cell r="K221">
            <v>12.730887830871538</v>
          </cell>
          <cell r="L221">
            <v>15.237628861878866</v>
          </cell>
        </row>
        <row r="222">
          <cell r="A222" t="str">
            <v>cutoff87</v>
          </cell>
          <cell r="B222" t="str">
            <v>fwwht</v>
          </cell>
          <cell r="C222">
            <v>3.6527481090738676</v>
          </cell>
          <cell r="D222">
            <v>4.4561501171720899</v>
          </cell>
          <cell r="E222">
            <v>5.1924352958677984</v>
          </cell>
          <cell r="F222">
            <v>6.0190589412220961</v>
          </cell>
          <cell r="G222">
            <v>6.9486486634868267</v>
          </cell>
          <cell r="H222">
            <v>7.9706470725028318</v>
          </cell>
          <cell r="I222">
            <v>9.3067859356039246</v>
          </cell>
          <cell r="J222">
            <v>10.907962599485913</v>
          </cell>
          <cell r="K222">
            <v>13.519056928076461</v>
          </cell>
          <cell r="L222">
            <v>16.206459553049303</v>
          </cell>
        </row>
        <row r="223">
          <cell r="A223" t="str">
            <v>cutoff88</v>
          </cell>
          <cell r="B223" t="str">
            <v>fwwht</v>
          </cell>
          <cell r="C223">
            <v>3.7536461915510935</v>
          </cell>
          <cell r="D223">
            <v>4.6945561531986773</v>
          </cell>
          <cell r="E223">
            <v>5.4173266542447891</v>
          </cell>
          <cell r="F223">
            <v>6.227617700153413</v>
          </cell>
          <cell r="G223">
            <v>7.2695360084249501</v>
          </cell>
          <cell r="H223">
            <v>8.2539592512635398</v>
          </cell>
          <cell r="I223">
            <v>9.7979480038265159</v>
          </cell>
          <cell r="J223">
            <v>11.394681525436679</v>
          </cell>
          <cell r="K223">
            <v>14.483269101746586</v>
          </cell>
          <cell r="L223">
            <v>17.39355346946784</v>
          </cell>
        </row>
        <row r="224">
          <cell r="A224" t="str">
            <v>cutoff89</v>
          </cell>
          <cell r="B224" t="str">
            <v>fwwht</v>
          </cell>
          <cell r="C224">
            <v>3.9312286642308996</v>
          </cell>
          <cell r="D224">
            <v>4.8748497591836308</v>
          </cell>
          <cell r="E224">
            <v>5.738355638605678</v>
          </cell>
          <cell r="F224">
            <v>6.5924838641105508</v>
          </cell>
          <cell r="G224">
            <v>7.5971279108062557</v>
          </cell>
          <cell r="H224">
            <v>8.6573078673987549</v>
          </cell>
          <cell r="I224">
            <v>10.0811297428309</v>
          </cell>
          <cell r="J224">
            <v>12.134811028274417</v>
          </cell>
          <cell r="K224">
            <v>15.103231923327868</v>
          </cell>
          <cell r="L224">
            <v>18.323427344627454</v>
          </cell>
        </row>
        <row r="225">
          <cell r="A225" t="str">
            <v>cutoff90</v>
          </cell>
          <cell r="B225" t="str">
            <v>fwwht</v>
          </cell>
          <cell r="C225">
            <v>4.1726078300901657</v>
          </cell>
          <cell r="D225">
            <v>5.0970394074217751</v>
          </cell>
          <cell r="E225">
            <v>6.0031380048593732</v>
          </cell>
          <cell r="F225">
            <v>6.9671818910655992</v>
          </cell>
          <cell r="G225">
            <v>7.9705022208407694</v>
          </cell>
          <cell r="H225">
            <v>9.2008423124934886</v>
          </cell>
          <cell r="I225">
            <v>10.665281811811122</v>
          </cell>
          <cell r="J225">
            <v>12.703065960612408</v>
          </cell>
          <cell r="K225">
            <v>16.058629095499072</v>
          </cell>
          <cell r="L225">
            <v>19.79221909601479</v>
          </cell>
        </row>
        <row r="226">
          <cell r="A226" t="str">
            <v>cutoff91</v>
          </cell>
          <cell r="B226" t="str">
            <v>fwwht</v>
          </cell>
          <cell r="C226">
            <v>4.433629949459065</v>
          </cell>
          <cell r="D226">
            <v>5.2918681228873918</v>
          </cell>
          <cell r="E226">
            <v>6.2270740533352882</v>
          </cell>
          <cell r="F226">
            <v>7.270354709184021</v>
          </cell>
          <cell r="G226">
            <v>8.2917160017583917</v>
          </cell>
          <cell r="H226">
            <v>9.7536110989047344</v>
          </cell>
          <cell r="I226">
            <v>11.150048949224445</v>
          </cell>
          <cell r="J226">
            <v>13.348994780938165</v>
          </cell>
          <cell r="K226">
            <v>17.064685808447287</v>
          </cell>
          <cell r="L226">
            <v>20.222746778099886</v>
          </cell>
        </row>
        <row r="227">
          <cell r="A227" t="str">
            <v>cutoff92</v>
          </cell>
          <cell r="B227" t="str">
            <v>fwwht</v>
          </cell>
          <cell r="C227">
            <v>4.6297040787421331</v>
          </cell>
          <cell r="D227">
            <v>5.4811563926879456</v>
          </cell>
          <cell r="E227">
            <v>6.4619024532908984</v>
          </cell>
          <cell r="F227">
            <v>7.5300830252114368</v>
          </cell>
          <cell r="G227">
            <v>8.6073590803031355</v>
          </cell>
          <cell r="H227">
            <v>9.9810088481564954</v>
          </cell>
          <cell r="I227">
            <v>11.676005271665932</v>
          </cell>
          <cell r="J227">
            <v>13.959868363914506</v>
          </cell>
          <cell r="K227">
            <v>17.755714689299808</v>
          </cell>
          <cell r="L227">
            <v>21.429735857036519</v>
          </cell>
        </row>
        <row r="228">
          <cell r="A228" t="str">
            <v>cutoff93</v>
          </cell>
          <cell r="B228" t="str">
            <v>fwwht</v>
          </cell>
          <cell r="C228">
            <v>4.7676059429728594</v>
          </cell>
          <cell r="D228">
            <v>5.710439076814029</v>
          </cell>
          <cell r="E228">
            <v>6.7224610466378181</v>
          </cell>
          <cell r="F228">
            <v>7.7708319061934157</v>
          </cell>
          <cell r="G228">
            <v>8.933424949956029</v>
          </cell>
          <cell r="H228">
            <v>10.228006042932755</v>
          </cell>
          <cell r="I228">
            <v>12.213099824051833</v>
          </cell>
          <cell r="J228">
            <v>14.787702253542985</v>
          </cell>
          <cell r="K228">
            <v>18.537689424405695</v>
          </cell>
          <cell r="L228">
            <v>22.464966152681281</v>
          </cell>
        </row>
        <row r="229">
          <cell r="A229" t="str">
            <v>cutoff94</v>
          </cell>
          <cell r="B229" t="str">
            <v>fwwht</v>
          </cell>
          <cell r="C229">
            <v>4.8355462182269475</v>
          </cell>
          <cell r="D229">
            <v>5.8215622098645321</v>
          </cell>
          <cell r="E229">
            <v>6.8518158984431592</v>
          </cell>
          <cell r="F229">
            <v>7.900602676919025</v>
          </cell>
          <cell r="G229">
            <v>9.1113351071177302</v>
          </cell>
          <cell r="H229">
            <v>10.552144927097244</v>
          </cell>
          <cell r="I229">
            <v>12.446974527640467</v>
          </cell>
          <cell r="J229">
            <v>15.088675049901264</v>
          </cell>
          <cell r="K229">
            <v>19.278168256616766</v>
          </cell>
          <cell r="L229">
            <v>23.918274643827438</v>
          </cell>
        </row>
        <row r="230">
          <cell r="A230" t="str">
            <v>cutoff95</v>
          </cell>
          <cell r="B230" t="str">
            <v>fwwht</v>
          </cell>
          <cell r="C230">
            <v>4.9387007191647569</v>
          </cell>
          <cell r="D230">
            <v>5.9474785944958866</v>
          </cell>
          <cell r="E230">
            <v>6.977411118137038</v>
          </cell>
          <cell r="F230">
            <v>8.0537957152732975</v>
          </cell>
          <cell r="G230">
            <v>9.3015272957455082</v>
          </cell>
          <cell r="H230">
            <v>10.836046330721505</v>
          </cell>
          <cell r="I230">
            <v>12.750237787075031</v>
          </cell>
          <cell r="J230">
            <v>15.393732735903159</v>
          </cell>
          <cell r="K230">
            <v>19.918034986854739</v>
          </cell>
          <cell r="L230">
            <v>24.24037977838907</v>
          </cell>
        </row>
        <row r="231">
          <cell r="A231" t="str">
            <v>cutoff96</v>
          </cell>
          <cell r="B231" t="str">
            <v>fwwht</v>
          </cell>
          <cell r="C231">
            <v>5.0594438762682428</v>
          </cell>
          <cell r="D231">
            <v>6.1353790709554241</v>
          </cell>
          <cell r="E231">
            <v>7.2234373237972465</v>
          </cell>
          <cell r="F231">
            <v>8.3245882713475226</v>
          </cell>
          <cell r="G231">
            <v>9.7357186483445002</v>
          </cell>
          <cell r="H231">
            <v>11.209994594516381</v>
          </cell>
          <cell r="I231">
            <v>13.202827437588358</v>
          </cell>
          <cell r="J231">
            <v>16.10418947138551</v>
          </cell>
          <cell r="K231">
            <v>20.529885909270629</v>
          </cell>
          <cell r="L231">
            <v>25.143385480320831</v>
          </cell>
        </row>
        <row r="232">
          <cell r="A232" t="str">
            <v>cutoff97</v>
          </cell>
          <cell r="B232" t="str">
            <v>fwwht</v>
          </cell>
          <cell r="C232">
            <v>5.2978216853284987</v>
          </cell>
          <cell r="D232">
            <v>6.4248859462022283</v>
          </cell>
          <cell r="E232">
            <v>7.5623409179141765</v>
          </cell>
          <cell r="F232">
            <v>8.731361544822704</v>
          </cell>
          <cell r="G232">
            <v>10.023731822009649</v>
          </cell>
          <cell r="H232">
            <v>11.708171862406809</v>
          </cell>
          <cell r="I232">
            <v>13.781180956166867</v>
          </cell>
          <cell r="J232">
            <v>16.748916179553333</v>
          </cell>
          <cell r="K232">
            <v>21.373768482636063</v>
          </cell>
          <cell r="L232">
            <v>26.23094667026114</v>
          </cell>
        </row>
        <row r="233">
          <cell r="A233" t="str">
            <v>cutoff98</v>
          </cell>
          <cell r="B233" t="str">
            <v>fwwht</v>
          </cell>
          <cell r="C233">
            <v>5.6874775625165492</v>
          </cell>
          <cell r="D233">
            <v>6.8190221260037731</v>
          </cell>
          <cell r="E233">
            <v>7.9333244296763548</v>
          </cell>
          <cell r="F233">
            <v>9.123584295030879</v>
          </cell>
          <cell r="G233">
            <v>10.421590331684978</v>
          </cell>
          <cell r="H233">
            <v>12.128220864164032</v>
          </cell>
          <cell r="I233">
            <v>14.417404122388133</v>
          </cell>
          <cell r="J233">
            <v>17.389549898344431</v>
          </cell>
          <cell r="K233">
            <v>22.317207966442954</v>
          </cell>
          <cell r="L233">
            <v>27.610827953302799</v>
          </cell>
        </row>
        <row r="234">
          <cell r="A234" t="str">
            <v>cutoff99</v>
          </cell>
          <cell r="B234" t="str">
            <v>fwwht</v>
          </cell>
          <cell r="C234">
            <v>5.9051053792881856</v>
          </cell>
          <cell r="D234">
            <v>7.0914562775860066</v>
          </cell>
          <cell r="E234">
            <v>8.2315980609633943</v>
          </cell>
          <cell r="F234">
            <v>9.6446023514899579</v>
          </cell>
          <cell r="G234">
            <v>10.961313836902605</v>
          </cell>
          <cell r="H234">
            <v>12.648888189782753</v>
          </cell>
          <cell r="I234">
            <v>14.944030327862981</v>
          </cell>
          <cell r="J234">
            <v>18.165002844146755</v>
          </cell>
          <cell r="K234">
            <v>23.306319784001655</v>
          </cell>
          <cell r="L234">
            <v>29.058155469679043</v>
          </cell>
        </row>
        <row r="235">
          <cell r="A235" t="str">
            <v>cutoff00</v>
          </cell>
          <cell r="B235" t="str">
            <v>fwwht</v>
          </cell>
          <cell r="C235">
            <v>6.1408107439164468</v>
          </cell>
          <cell r="D235">
            <v>7.4432297744009883</v>
          </cell>
          <cell r="E235">
            <v>8.6520697938798641</v>
          </cell>
          <cell r="F235">
            <v>9.9650027786319093</v>
          </cell>
          <cell r="G235">
            <v>11.391598235600254</v>
          </cell>
          <cell r="H235">
            <v>13.164806513434028</v>
          </cell>
          <cell r="I235">
            <v>15.504140806623852</v>
          </cell>
          <cell r="J235">
            <v>18.886675551316515</v>
          </cell>
          <cell r="K235">
            <v>24.535196741114525</v>
          </cell>
          <cell r="L235">
            <v>30.158389888645193</v>
          </cell>
        </row>
        <row r="236">
          <cell r="A236" t="str">
            <v>cutoff01</v>
          </cell>
          <cell r="B236" t="str">
            <v>fwwht</v>
          </cell>
          <cell r="C236">
            <v>6.48210768547154</v>
          </cell>
          <cell r="D236">
            <v>7.8810164444650495</v>
          </cell>
          <cell r="E236">
            <v>9.1700983158482803</v>
          </cell>
          <cell r="F236">
            <v>10.427655995552465</v>
          </cell>
          <cell r="G236">
            <v>12.072615014780339</v>
          </cell>
          <cell r="H236">
            <v>14.099487430877785</v>
          </cell>
          <cell r="I236">
            <v>16.56313983622459</v>
          </cell>
          <cell r="J236">
            <v>19.840082266959126</v>
          </cell>
          <cell r="K236">
            <v>25.822608241774621</v>
          </cell>
          <cell r="L236">
            <v>32.519352481920563</v>
          </cell>
        </row>
        <row r="237">
          <cell r="A237" t="str">
            <v>cutoff02</v>
          </cell>
          <cell r="B237" t="str">
            <v>fwwht</v>
          </cell>
          <cell r="C237">
            <v>6.7507440723228447</v>
          </cell>
          <cell r="D237">
            <v>8.0642188949380333</v>
          </cell>
          <cell r="E237">
            <v>9.5469144322836819</v>
          </cell>
          <cell r="F237">
            <v>10.933717703753379</v>
          </cell>
          <cell r="G237">
            <v>12.539019906624249</v>
          </cell>
          <cell r="H237">
            <v>14.645278333093511</v>
          </cell>
          <cell r="I237">
            <v>17.202096595181128</v>
          </cell>
          <cell r="J237">
            <v>20.551343196280111</v>
          </cell>
          <cell r="K237">
            <v>26.764081007660682</v>
          </cell>
          <cell r="L237">
            <v>33.598630108885068</v>
          </cell>
        </row>
        <row r="238">
          <cell r="A238" t="str">
            <v>cutoff03</v>
          </cell>
          <cell r="B238" t="str">
            <v>fwwht</v>
          </cell>
          <cell r="C238">
            <v>6.8489137969391978</v>
          </cell>
          <cell r="D238">
            <v>8.2377881068096368</v>
          </cell>
          <cell r="E238">
            <v>9.8028097712847888</v>
          </cell>
          <cell r="F238">
            <v>11.186358673252586</v>
          </cell>
          <cell r="G238">
            <v>12.9342852684126</v>
          </cell>
          <cell r="H238">
            <v>15.017422110215055</v>
          </cell>
          <cell r="I238">
            <v>17.725351793803068</v>
          </cell>
          <cell r="J238">
            <v>21.322059833241234</v>
          </cell>
          <cell r="K238">
            <v>27.84445526834077</v>
          </cell>
          <cell r="L238">
            <v>34.783091656028169</v>
          </cell>
        </row>
        <row r="239">
          <cell r="A239" t="str">
            <v>cutoff04</v>
          </cell>
          <cell r="B239" t="str">
            <v>fwwht</v>
          </cell>
          <cell r="C239">
            <v>6.9758459015499898</v>
          </cell>
          <cell r="D239">
            <v>8.4687886054311505</v>
          </cell>
          <cell r="E239">
            <v>9.9475469629289055</v>
          </cell>
          <cell r="F239">
            <v>11.494363884600196</v>
          </cell>
          <cell r="G239">
            <v>13.258562890453508</v>
          </cell>
          <cell r="H239">
            <v>15.307950680145755</v>
          </cell>
          <cell r="I239">
            <v>18.172539018781048</v>
          </cell>
          <cell r="J239">
            <v>22.010351843541713</v>
          </cell>
          <cell r="K239">
            <v>28.904443002771259</v>
          </cell>
          <cell r="L239">
            <v>35.340275605716137</v>
          </cell>
        </row>
        <row r="240">
          <cell r="A240" t="str">
            <v>cutoff05</v>
          </cell>
          <cell r="B240" t="str">
            <v>fwwht</v>
          </cell>
          <cell r="C240">
            <v>7.0705692736064005</v>
          </cell>
          <cell r="D240">
            <v>8.69663193270096</v>
          </cell>
          <cell r="E240">
            <v>10.114863271522475</v>
          </cell>
          <cell r="F240">
            <v>11.883235331027414</v>
          </cell>
          <cell r="G240">
            <v>13.774210833634651</v>
          </cell>
          <cell r="H240">
            <v>15.960269258149875</v>
          </cell>
          <cell r="I240">
            <v>18.8292216642235</v>
          </cell>
          <cell r="J240">
            <v>22.974833388521589</v>
          </cell>
          <cell r="K240">
            <v>29.908081068522428</v>
          </cell>
          <cell r="L240">
            <v>37.461161595480753</v>
          </cell>
        </row>
        <row r="241">
          <cell r="A241" t="str">
            <v>cutoff06</v>
          </cell>
          <cell r="B241" t="str">
            <v>fwwht</v>
          </cell>
          <cell r="C241">
            <v>7.2862959365962556</v>
          </cell>
          <cell r="D241">
            <v>8.9627710503196987</v>
          </cell>
          <cell r="E241">
            <v>10.28340418886974</v>
          </cell>
          <cell r="F241">
            <v>12.158468438394504</v>
          </cell>
          <cell r="G241">
            <v>14.218145300464052</v>
          </cell>
          <cell r="H241">
            <v>16.473192789038084</v>
          </cell>
          <cell r="I241">
            <v>19.194766265336103</v>
          </cell>
          <cell r="J241">
            <v>23.639115958612813</v>
          </cell>
          <cell r="K241">
            <v>30.789455567981648</v>
          </cell>
          <cell r="L241">
            <v>38.546277232707531</v>
          </cell>
        </row>
        <row r="242">
          <cell r="A242" t="str">
            <v>cutoff07</v>
          </cell>
          <cell r="B242" t="str">
            <v>fwwht</v>
          </cell>
          <cell r="C242">
            <v>7.6013939057698794</v>
          </cell>
          <cell r="D242">
            <v>9.1662818277177305</v>
          </cell>
          <cell r="E242">
            <v>10.744951895985034</v>
          </cell>
          <cell r="F242">
            <v>12.487668020570762</v>
          </cell>
          <cell r="G242">
            <v>14.689020995812719</v>
          </cell>
          <cell r="H242">
            <v>17.110372831669938</v>
          </cell>
          <cell r="I242">
            <v>20.020635959512038</v>
          </cell>
          <cell r="J242">
            <v>24.686151373362339</v>
          </cell>
          <cell r="K242">
            <v>32.175802891509619</v>
          </cell>
          <cell r="L242">
            <v>40.111115829397669</v>
          </cell>
        </row>
        <row r="243">
          <cell r="A243" t="str">
            <v>cutoff08</v>
          </cell>
          <cell r="B243" t="str">
            <v>fwwht</v>
          </cell>
          <cell r="C243">
            <v>7.869786811505735</v>
          </cell>
          <cell r="D243">
            <v>9.5931193181462344</v>
          </cell>
          <cell r="E243">
            <v>11.19848745913511</v>
          </cell>
          <cell r="F243">
            <v>13.110177207677278</v>
          </cell>
          <cell r="G243">
            <v>15.137326667426144</v>
          </cell>
          <cell r="H243">
            <v>17.706731143382335</v>
          </cell>
          <cell r="I243">
            <v>20.949340506088099</v>
          </cell>
          <cell r="J243">
            <v>25.371211047988396</v>
          </cell>
          <cell r="K243">
            <v>33.609490543185053</v>
          </cell>
          <cell r="L243">
            <v>42.56103235507323</v>
          </cell>
        </row>
        <row r="244">
          <cell r="A244" t="str">
            <v>cutoff09</v>
          </cell>
          <cell r="B244" t="str">
            <v>fwwht</v>
          </cell>
          <cell r="C244">
            <v>7.9441762863939323</v>
          </cell>
          <cell r="D244">
            <v>9.7196658830795215</v>
          </cell>
          <cell r="E244">
            <v>11.244679362586409</v>
          </cell>
          <cell r="F244">
            <v>13.160878965406791</v>
          </cell>
          <cell r="G244">
            <v>15.307974003264748</v>
          </cell>
          <cell r="H244">
            <v>18.038155451460764</v>
          </cell>
          <cell r="I244">
            <v>21.260573414508173</v>
          </cell>
          <cell r="J244">
            <v>25.988904610248838</v>
          </cell>
          <cell r="K244">
            <v>34.305189579785683</v>
          </cell>
          <cell r="L244">
            <v>43.142202815833876</v>
          </cell>
        </row>
        <row r="245">
          <cell r="A245" t="str">
            <v>cutoff10</v>
          </cell>
          <cell r="B245" t="str">
            <v>fwwht</v>
          </cell>
          <cell r="C245">
            <v>8.0351901020445897</v>
          </cell>
          <cell r="D245">
            <v>9.7611740060413332</v>
          </cell>
          <cell r="E245">
            <v>11.42458219768243</v>
          </cell>
          <cell r="F245">
            <v>13.399947567702771</v>
          </cell>
          <cell r="G245">
            <v>15.569452910952771</v>
          </cell>
          <cell r="H245">
            <v>18.394309056896706</v>
          </cell>
          <cell r="I245">
            <v>21.729855091208421</v>
          </cell>
          <cell r="J245">
            <v>26.509585164609437</v>
          </cell>
          <cell r="K245">
            <v>35.117733459565024</v>
          </cell>
          <cell r="L245">
            <v>44.365345839760309</v>
          </cell>
        </row>
        <row r="246">
          <cell r="A246" t="str">
            <v>cutoff11</v>
          </cell>
          <cell r="B246" t="str">
            <v>fwwht</v>
          </cell>
          <cell r="C246">
            <v>8.0972829878063628</v>
          </cell>
          <cell r="D246">
            <v>9.8349694344589498</v>
          </cell>
          <cell r="E246">
            <v>11.708367994962307</v>
          </cell>
          <cell r="F246">
            <v>13.785225559489454</v>
          </cell>
          <cell r="G246">
            <v>15.905701586793471</v>
          </cell>
          <cell r="H246">
            <v>18.726499609147947</v>
          </cell>
          <cell r="I246">
            <v>22.278413480088211</v>
          </cell>
          <cell r="J246">
            <v>27.215806048229346</v>
          </cell>
          <cell r="K246">
            <v>35.827449944883995</v>
          </cell>
          <cell r="L246">
            <v>45.073234694983299</v>
          </cell>
        </row>
        <row r="247">
          <cell r="A247" t="str">
            <v>cutoff12</v>
          </cell>
          <cell r="B247" t="str">
            <v>fwwht</v>
          </cell>
          <cell r="C247">
            <v>8.1378308662370866</v>
          </cell>
          <cell r="D247">
            <v>9.8578825704971411</v>
          </cell>
          <cell r="E247">
            <v>11.793709469896795</v>
          </cell>
          <cell r="F247">
            <v>13.946852809140058</v>
          </cell>
          <cell r="G247">
            <v>16.098569628131358</v>
          </cell>
          <cell r="H247">
            <v>18.935916039913739</v>
          </cell>
          <cell r="I247">
            <v>22.773791626691626</v>
          </cell>
          <cell r="J247">
            <v>27.730890318660766</v>
          </cell>
          <cell r="K247">
            <v>36.784273240750139</v>
          </cell>
          <cell r="L247">
            <v>46.98900656819449</v>
          </cell>
        </row>
        <row r="248">
          <cell r="A248" t="str">
            <v>cutoff13</v>
          </cell>
          <cell r="B248" t="str">
            <v>fwwht</v>
          </cell>
          <cell r="C248">
            <v>8.3127023309933019</v>
          </cell>
          <cell r="D248">
            <v>10.019915459382842</v>
          </cell>
          <cell r="E248">
            <v>11.998300543677955</v>
          </cell>
          <cell r="F248">
            <v>14.166641354035221</v>
          </cell>
          <cell r="G248">
            <v>16.506400648350812</v>
          </cell>
          <cell r="H248">
            <v>19.172492269298573</v>
          </cell>
          <cell r="I248">
            <v>23.11791440593937</v>
          </cell>
          <cell r="J248">
            <v>28.677675271579002</v>
          </cell>
          <cell r="K248">
            <v>37.599308933249645</v>
          </cell>
          <cell r="L248">
            <v>47.89004792127141</v>
          </cell>
        </row>
        <row r="249">
          <cell r="A249" t="str">
            <v>cutoff73</v>
          </cell>
          <cell r="B249" t="str">
            <v>gablk</v>
          </cell>
          <cell r="D249">
            <v>1.8761234909326878</v>
          </cell>
          <cell r="E249">
            <v>2.144135424666382</v>
          </cell>
          <cell r="F249">
            <v>0</v>
          </cell>
          <cell r="G249">
            <v>2.8331371730400932</v>
          </cell>
          <cell r="H249">
            <v>3.2533677438354025</v>
          </cell>
          <cell r="I249">
            <v>3.7120032282360396</v>
          </cell>
          <cell r="J249">
            <v>4.4084081560056871</v>
          </cell>
          <cell r="K249">
            <v>5.3087021768987803</v>
          </cell>
          <cell r="L249">
            <v>6.6422513114248449</v>
          </cell>
        </row>
        <row r="250">
          <cell r="A250" t="str">
            <v>cutoff74</v>
          </cell>
          <cell r="B250" t="str">
            <v>gablk</v>
          </cell>
          <cell r="C250">
            <v>1.8032823225186572</v>
          </cell>
          <cell r="E250">
            <v>2.3541927055357168</v>
          </cell>
          <cell r="F250">
            <v>2.6821392578036982</v>
          </cell>
          <cell r="G250">
            <v>3.0667576142578894</v>
          </cell>
          <cell r="H250">
            <v>0</v>
          </cell>
          <cell r="I250">
            <v>3.9658021930261165</v>
          </cell>
          <cell r="J250">
            <v>4.6875835746525158</v>
          </cell>
          <cell r="K250">
            <v>5.5839088870896108</v>
          </cell>
          <cell r="L250">
            <v>6.6449743846189948</v>
          </cell>
        </row>
        <row r="251">
          <cell r="A251" t="str">
            <v>cutoff75</v>
          </cell>
          <cell r="B251" t="str">
            <v>gablk</v>
          </cell>
          <cell r="C251">
            <v>1.8850214547952238</v>
          </cell>
          <cell r="D251">
            <v>2.162387261561276</v>
          </cell>
          <cell r="F251">
            <v>2.8839268723965823</v>
          </cell>
          <cell r="G251">
            <v>3.3151499245525629</v>
          </cell>
          <cell r="H251">
            <v>3.8002203843266731</v>
          </cell>
          <cell r="I251">
            <v>4.4396318133700685</v>
          </cell>
          <cell r="J251">
            <v>5.1106199143078399</v>
          </cell>
          <cell r="K251">
            <v>6.0432915933427447</v>
          </cell>
          <cell r="L251">
            <v>7.1547205207839264</v>
          </cell>
        </row>
        <row r="252">
          <cell r="A252" t="str">
            <v>cutoff76</v>
          </cell>
          <cell r="B252" t="str">
            <v>gablk</v>
          </cell>
          <cell r="C252">
            <v>2.091508473581035</v>
          </cell>
          <cell r="E252">
            <v>2.7316600503485815</v>
          </cell>
          <cell r="F252">
            <v>3.0887806001248106</v>
          </cell>
          <cell r="G252">
            <v>3.5182624057059253</v>
          </cell>
          <cell r="H252">
            <v>4.1016226382801513</v>
          </cell>
          <cell r="I252">
            <v>4.8248138520853825</v>
          </cell>
          <cell r="J252">
            <v>5.523450942010415</v>
          </cell>
          <cell r="K252">
            <v>6.8034713074278619</v>
          </cell>
          <cell r="L252">
            <v>7.9085510649575887</v>
          </cell>
        </row>
        <row r="253">
          <cell r="A253" t="str">
            <v>cutoff77</v>
          </cell>
          <cell r="B253" t="str">
            <v>gablk</v>
          </cell>
          <cell r="C253">
            <v>2.3098792211097572</v>
          </cell>
          <cell r="E253">
            <v>2.8487597283699122</v>
          </cell>
          <cell r="F253">
            <v>3.2241439162344232</v>
          </cell>
          <cell r="G253">
            <v>3.7146111416966314</v>
          </cell>
          <cell r="H253">
            <v>4.2902882338911681</v>
          </cell>
          <cell r="I253">
            <v>4.9804460744151324</v>
          </cell>
          <cell r="J253">
            <v>5.8750393775486245</v>
          </cell>
          <cell r="K253">
            <v>7.1694635539366427</v>
          </cell>
          <cell r="L253">
            <v>8.2238796471287383</v>
          </cell>
        </row>
        <row r="254">
          <cell r="A254" t="str">
            <v>cutoff78</v>
          </cell>
          <cell r="B254" t="str">
            <v>gablk</v>
          </cell>
          <cell r="D254">
            <v>2.745422660887451</v>
          </cell>
          <cell r="E254">
            <v>3.0935789330937662</v>
          </cell>
          <cell r="G254">
            <v>4.001682935581595</v>
          </cell>
          <cell r="H254">
            <v>4.7228294789851457</v>
          </cell>
          <cell r="I254">
            <v>5.3503154704214451</v>
          </cell>
          <cell r="J254">
            <v>6.3121866467125898</v>
          </cell>
          <cell r="K254">
            <v>7.6920542744667015</v>
          </cell>
          <cell r="L254">
            <v>9.1130372384150942</v>
          </cell>
        </row>
        <row r="255">
          <cell r="A255" t="str">
            <v>cutoff79</v>
          </cell>
          <cell r="B255" t="str">
            <v>gablk</v>
          </cell>
          <cell r="C255">
            <v>2.8393770727854348</v>
          </cell>
          <cell r="E255">
            <v>3.4539129907858896</v>
          </cell>
          <cell r="F255">
            <v>3.9485031854627377</v>
          </cell>
          <cell r="G255">
            <v>4.5651851708176574</v>
          </cell>
          <cell r="H255">
            <v>5.1683086886313729</v>
          </cell>
          <cell r="I255">
            <v>6.0164404843327697</v>
          </cell>
          <cell r="J255">
            <v>7.2320961012443981</v>
          </cell>
          <cell r="K255">
            <v>8.704856466998578</v>
          </cell>
          <cell r="L255">
            <v>10.221710847359715</v>
          </cell>
        </row>
        <row r="256">
          <cell r="A256" t="str">
            <v>cutoff80</v>
          </cell>
          <cell r="B256" t="str">
            <v>gablk</v>
          </cell>
          <cell r="D256">
            <v>3.2849043321380353</v>
          </cell>
          <cell r="E256">
            <v>3.7556431783074253</v>
          </cell>
          <cell r="F256">
            <v>4.2492853474477084</v>
          </cell>
          <cell r="G256">
            <v>4.9001825951925868</v>
          </cell>
          <cell r="H256">
            <v>5.5960457179412835</v>
          </cell>
          <cell r="I256">
            <v>6.539041748981127</v>
          </cell>
          <cell r="J256">
            <v>7.8247139662794742</v>
          </cell>
          <cell r="K256">
            <v>9.6981004353511491</v>
          </cell>
          <cell r="L256">
            <v>11.233237491929847</v>
          </cell>
        </row>
        <row r="257">
          <cell r="A257" t="str">
            <v>cutoff81</v>
          </cell>
          <cell r="B257" t="str">
            <v>gablk</v>
          </cell>
          <cell r="C257">
            <v>3.3447720516153709</v>
          </cell>
          <cell r="D257">
            <v>3.6346290846259879</v>
          </cell>
          <cell r="E257">
            <v>4.0803714793166108</v>
          </cell>
          <cell r="F257">
            <v>4.7401573784294362</v>
          </cell>
          <cell r="G257">
            <v>5.3154529746260586</v>
          </cell>
          <cell r="H257">
            <v>6.1047066153706542</v>
          </cell>
          <cell r="I257">
            <v>7.1757708367399005</v>
          </cell>
          <cell r="J257">
            <v>8.524494858619784</v>
          </cell>
          <cell r="K257">
            <v>10.34015903195934</v>
          </cell>
          <cell r="L257">
            <v>12.253555712594391</v>
          </cell>
        </row>
        <row r="258">
          <cell r="A258" t="str">
            <v>cutoff82</v>
          </cell>
          <cell r="B258" t="str">
            <v>gablk</v>
          </cell>
          <cell r="C258">
            <v>3.3988053589558387</v>
          </cell>
          <cell r="D258">
            <v>3.7115706715116241</v>
          </cell>
          <cell r="E258">
            <v>4.2143553706847179</v>
          </cell>
          <cell r="F258">
            <v>4.87861341791168</v>
          </cell>
          <cell r="G258">
            <v>5.5358860373469971</v>
          </cell>
          <cell r="H258">
            <v>6.328137564947478</v>
          </cell>
          <cell r="I258">
            <v>7.4755216762018817</v>
          </cell>
          <cell r="J258">
            <v>8.9261553794902984</v>
          </cell>
          <cell r="K258">
            <v>10.913935631942934</v>
          </cell>
          <cell r="L258">
            <v>12.914001841520685</v>
          </cell>
        </row>
        <row r="259">
          <cell r="A259" t="str">
            <v>cutoff83</v>
          </cell>
          <cell r="B259" t="str">
            <v>gablk</v>
          </cell>
          <cell r="D259">
            <v>3.7454869649000035</v>
          </cell>
          <cell r="E259">
            <v>4.3425447641190331</v>
          </cell>
          <cell r="F259">
            <v>5.0001790566105004</v>
          </cell>
          <cell r="G259">
            <v>5.7836938450794158</v>
          </cell>
          <cell r="H259">
            <v>6.7801164476093039</v>
          </cell>
          <cell r="I259">
            <v>7.9356768886724707</v>
          </cell>
          <cell r="J259">
            <v>9.5702015901174207</v>
          </cell>
          <cell r="K259">
            <v>11.782233901083446</v>
          </cell>
          <cell r="L259">
            <v>13.745044563679258</v>
          </cell>
        </row>
        <row r="260">
          <cell r="A260" t="str">
            <v>cutoff84</v>
          </cell>
          <cell r="B260" t="str">
            <v>gablk</v>
          </cell>
          <cell r="D260">
            <v>3.84110950254304</v>
          </cell>
          <cell r="E260">
            <v>4.5571523456301231</v>
          </cell>
          <cell r="F260">
            <v>5.1652344683409215</v>
          </cell>
          <cell r="G260">
            <v>5.967793298015418</v>
          </cell>
          <cell r="H260">
            <v>7.0122348287250817</v>
          </cell>
          <cell r="I260">
            <v>8.2329069776957269</v>
          </cell>
          <cell r="J260">
            <v>9.9510975999000681</v>
          </cell>
          <cell r="K260">
            <v>12.240533055415263</v>
          </cell>
          <cell r="L260">
            <v>14.668217830471317</v>
          </cell>
        </row>
        <row r="261">
          <cell r="A261" t="str">
            <v>cutoff85</v>
          </cell>
          <cell r="B261" t="str">
            <v>gablk</v>
          </cell>
          <cell r="D261">
            <v>3.9879251643183018</v>
          </cell>
          <cell r="E261">
            <v>4.7517979199212501</v>
          </cell>
          <cell r="F261">
            <v>5.3464950653658692</v>
          </cell>
          <cell r="G261">
            <v>6.1586032877687744</v>
          </cell>
          <cell r="H261">
            <v>7.2543309481065963</v>
          </cell>
          <cell r="I261">
            <v>8.4816635871539976</v>
          </cell>
          <cell r="J261">
            <v>10.130025190656404</v>
          </cell>
          <cell r="K261">
            <v>12.665522288335046</v>
          </cell>
          <cell r="L261">
            <v>15.038809995280003</v>
          </cell>
        </row>
        <row r="262">
          <cell r="A262" t="str">
            <v>cutoff86</v>
          </cell>
          <cell r="B262" t="str">
            <v>gablk</v>
          </cell>
          <cell r="C262">
            <v>3.5539315966636855</v>
          </cell>
          <cell r="D262">
            <v>4.0986813701921561</v>
          </cell>
          <cell r="E262">
            <v>4.8941503455070272</v>
          </cell>
          <cell r="F262">
            <v>5.6486341664154676</v>
          </cell>
          <cell r="G262">
            <v>6.5282389057722128</v>
          </cell>
          <cell r="H262">
            <v>7.6151283089850894</v>
          </cell>
          <cell r="I262">
            <v>8.858135666788181</v>
          </cell>
          <cell r="J262">
            <v>10.630694145026661</v>
          </cell>
          <cell r="K262">
            <v>13.002443089321948</v>
          </cell>
          <cell r="L262">
            <v>15.202503864214021</v>
          </cell>
        </row>
        <row r="263">
          <cell r="A263" t="str">
            <v>cutoff87</v>
          </cell>
          <cell r="B263" t="str">
            <v>gablk</v>
          </cell>
          <cell r="C263">
            <v>3.6092826745090667</v>
          </cell>
          <cell r="D263">
            <v>4.2421344699020631</v>
          </cell>
          <cell r="E263">
            <v>5.0215702793725221</v>
          </cell>
          <cell r="F263">
            <v>5.8468093539620245</v>
          </cell>
          <cell r="G263">
            <v>6.7858710317142901</v>
          </cell>
          <cell r="H263">
            <v>7.8234709432484788</v>
          </cell>
          <cell r="I263">
            <v>9.2584277131168857</v>
          </cell>
          <cell r="J263">
            <v>11.01184330895232</v>
          </cell>
          <cell r="K263">
            <v>13.73140923881423</v>
          </cell>
          <cell r="L263">
            <v>16.795612567868318</v>
          </cell>
        </row>
        <row r="264">
          <cell r="A264" t="str">
            <v>cutoff88</v>
          </cell>
          <cell r="B264" t="str">
            <v>gablk</v>
          </cell>
          <cell r="C264">
            <v>3.6808672731213683</v>
          </cell>
          <cell r="D264">
            <v>4.4848870299956918</v>
          </cell>
          <cell r="E264">
            <v>5.1889698192412999</v>
          </cell>
          <cell r="F264">
            <v>6.0679288128103765</v>
          </cell>
          <cell r="G264">
            <v>7.0989414019474619</v>
          </cell>
          <cell r="H264">
            <v>8.201043305961889</v>
          </cell>
          <cell r="I264">
            <v>9.818134733466124</v>
          </cell>
          <cell r="J264">
            <v>11.655336166481483</v>
          </cell>
          <cell r="K264">
            <v>14.626846870061742</v>
          </cell>
          <cell r="L264">
            <v>17.570184267338043</v>
          </cell>
        </row>
        <row r="265">
          <cell r="A265" t="str">
            <v>cutoff89</v>
          </cell>
          <cell r="B265" t="str">
            <v>gablk</v>
          </cell>
          <cell r="C265">
            <v>3.8287863488603744</v>
          </cell>
          <cell r="D265">
            <v>4.704223265526033</v>
          </cell>
          <cell r="E265">
            <v>5.3568550436972098</v>
          </cell>
          <cell r="F265">
            <v>6.2172548313042322</v>
          </cell>
          <cell r="G265">
            <v>7.2444463685503582</v>
          </cell>
          <cell r="H265">
            <v>8.3252805916454662</v>
          </cell>
          <cell r="I265">
            <v>9.9069860489878945</v>
          </cell>
          <cell r="J265">
            <v>11.979200387925646</v>
          </cell>
          <cell r="K265">
            <v>14.88222756083753</v>
          </cell>
          <cell r="L265">
            <v>17.632456078500677</v>
          </cell>
        </row>
        <row r="266">
          <cell r="A266" t="str">
            <v>cutoff90</v>
          </cell>
          <cell r="B266" t="str">
            <v>gablk</v>
          </cell>
          <cell r="C266">
            <v>4.0642391113934027</v>
          </cell>
          <cell r="D266">
            <v>4.9233117520158469</v>
          </cell>
          <cell r="E266">
            <v>5.7486055056371521</v>
          </cell>
          <cell r="F266">
            <v>6.5712666788989704</v>
          </cell>
          <cell r="G266">
            <v>7.5843927095302837</v>
          </cell>
          <cell r="H266">
            <v>8.6530923404080262</v>
          </cell>
          <cell r="I266">
            <v>10.098829408584104</v>
          </cell>
          <cell r="J266">
            <v>12.296862860920681</v>
          </cell>
          <cell r="K266">
            <v>15.200378666567696</v>
          </cell>
          <cell r="L266">
            <v>18.121883855571557</v>
          </cell>
        </row>
        <row r="267">
          <cell r="A267" t="str">
            <v>cutoff91</v>
          </cell>
          <cell r="B267" t="str">
            <v>gablk</v>
          </cell>
          <cell r="C267">
            <v>4.2757439333990641</v>
          </cell>
          <cell r="D267">
            <v>5.0683344816841363</v>
          </cell>
          <cell r="E267">
            <v>5.9185111991390178</v>
          </cell>
          <cell r="F267">
            <v>6.8500540111941319</v>
          </cell>
          <cell r="G267">
            <v>7.8133774191347944</v>
          </cell>
          <cell r="H267">
            <v>9.0080107173207633</v>
          </cell>
          <cell r="I267">
            <v>10.479009237633443</v>
          </cell>
          <cell r="J267">
            <v>12.721266576601611</v>
          </cell>
          <cell r="K267">
            <v>16.07080760792471</v>
          </cell>
          <cell r="L267">
            <v>19.067920672462467</v>
          </cell>
        </row>
        <row r="268">
          <cell r="A268" t="str">
            <v>cutoff92</v>
          </cell>
          <cell r="B268" t="str">
            <v>gablk</v>
          </cell>
          <cell r="C268">
            <v>4.4753169344810635</v>
          </cell>
          <cell r="D268">
            <v>5.1288409985506771</v>
          </cell>
          <cell r="E268">
            <v>5.9893725154688715</v>
          </cell>
          <cell r="F268">
            <v>6.9636818445523163</v>
          </cell>
          <cell r="G268">
            <v>7.9707300193839581</v>
          </cell>
          <cell r="H268">
            <v>9.2462112025524146</v>
          </cell>
          <cell r="I268">
            <v>10.78887034639577</v>
          </cell>
          <cell r="J268">
            <v>12.927684614119022</v>
          </cell>
          <cell r="K268">
            <v>16.591053721047192</v>
          </cell>
          <cell r="L268">
            <v>19.91518096976322</v>
          </cell>
        </row>
        <row r="269">
          <cell r="A269" t="str">
            <v>cutoff93</v>
          </cell>
          <cell r="B269" t="str">
            <v>gablk</v>
          </cell>
          <cell r="C269">
            <v>4.6313631393632342</v>
          </cell>
          <cell r="D269">
            <v>5.2997238059088101</v>
          </cell>
          <cell r="E269">
            <v>6.1339500554588486</v>
          </cell>
          <cell r="F269">
            <v>7.1327435179693994</v>
          </cell>
          <cell r="G269">
            <v>8.1649391651592573</v>
          </cell>
          <cell r="H269">
            <v>9.649674577765385</v>
          </cell>
          <cell r="I269">
            <v>11.120782748633106</v>
          </cell>
          <cell r="J269">
            <v>13.511177754232463</v>
          </cell>
          <cell r="K269">
            <v>17.364968056356393</v>
          </cell>
          <cell r="L269">
            <v>20.875580941125779</v>
          </cell>
        </row>
        <row r="270">
          <cell r="A270" t="str">
            <v>cutoff94</v>
          </cell>
          <cell r="B270" t="str">
            <v>gablk</v>
          </cell>
          <cell r="C270">
            <v>4.7317859169650411</v>
          </cell>
          <cell r="D270">
            <v>5.383338494866881</v>
          </cell>
          <cell r="E270">
            <v>6.2405540796867607</v>
          </cell>
          <cell r="F270">
            <v>7.1906712996000577</v>
          </cell>
          <cell r="G270">
            <v>8.2499350580894166</v>
          </cell>
          <cell r="H270">
            <v>9.7711074519177092</v>
          </cell>
          <cell r="I270">
            <v>11.348768651682995</v>
          </cell>
          <cell r="J270">
            <v>13.988898815122468</v>
          </cell>
          <cell r="K270">
            <v>17.90962452986442</v>
          </cell>
          <cell r="L270">
            <v>21.864971006606353</v>
          </cell>
        </row>
        <row r="271">
          <cell r="A271" t="str">
            <v>cutoff95</v>
          </cell>
          <cell r="B271" t="str">
            <v>gablk</v>
          </cell>
          <cell r="C271">
            <v>4.8418206319559713</v>
          </cell>
          <cell r="D271">
            <v>5.6960389001085767</v>
          </cell>
          <cell r="E271">
            <v>6.627237108295291</v>
          </cell>
          <cell r="F271">
            <v>7.476638625879545</v>
          </cell>
          <cell r="G271">
            <v>8.503781521330037</v>
          </cell>
          <cell r="H271">
            <v>9.9452794190447484</v>
          </cell>
          <cell r="I271">
            <v>11.861782181541079</v>
          </cell>
          <cell r="J271">
            <v>14.322149894087937</v>
          </cell>
          <cell r="K271">
            <v>18.154301999723067</v>
          </cell>
          <cell r="L271">
            <v>22.092710017559288</v>
          </cell>
        </row>
        <row r="272">
          <cell r="A272" t="str">
            <v>cutoff96</v>
          </cell>
          <cell r="B272" t="str">
            <v>gablk</v>
          </cell>
          <cell r="C272">
            <v>4.9075575524778321</v>
          </cell>
          <cell r="D272">
            <v>5.800014347583053</v>
          </cell>
          <cell r="E272">
            <v>6.7253928641561052</v>
          </cell>
          <cell r="F272">
            <v>7.57006103324753</v>
          </cell>
          <cell r="G272">
            <v>8.7024121189475228</v>
          </cell>
          <cell r="H272">
            <v>10.042006183031209</v>
          </cell>
          <cell r="I272">
            <v>11.884627943439272</v>
          </cell>
          <cell r="J272">
            <v>14.344149889667813</v>
          </cell>
          <cell r="K272">
            <v>18.046728511728563</v>
          </cell>
          <cell r="L272">
            <v>22.053031046960847</v>
          </cell>
        </row>
        <row r="273">
          <cell r="A273" t="str">
            <v>cutoff97</v>
          </cell>
          <cell r="B273" t="str">
            <v>gablk</v>
          </cell>
          <cell r="C273">
            <v>5.1114558779116042</v>
          </cell>
          <cell r="D273">
            <v>6.0408274341663706</v>
          </cell>
          <cell r="E273">
            <v>6.9786109284528486</v>
          </cell>
          <cell r="F273">
            <v>7.9244322374934253</v>
          </cell>
          <cell r="G273">
            <v>8.991442233715679</v>
          </cell>
          <cell r="H273">
            <v>10.244969502409147</v>
          </cell>
          <cell r="I273">
            <v>12.137907939362924</v>
          </cell>
          <cell r="J273">
            <v>14.735329540405237</v>
          </cell>
          <cell r="K273">
            <v>18.806952347002252</v>
          </cell>
          <cell r="L273">
            <v>22.927776453914291</v>
          </cell>
        </row>
        <row r="274">
          <cell r="A274" t="str">
            <v>cutoff98</v>
          </cell>
          <cell r="B274" t="str">
            <v>gablk</v>
          </cell>
          <cell r="C274">
            <v>5.5650147770616964</v>
          </cell>
          <cell r="D274">
            <v>6.4694729372390318</v>
          </cell>
          <cell r="E274">
            <v>7.3941118498407725</v>
          </cell>
          <cell r="F274">
            <v>8.4047856940137269</v>
          </cell>
          <cell r="G274">
            <v>9.7140645442015607</v>
          </cell>
          <cell r="H274">
            <v>11.002863978359501</v>
          </cell>
          <cell r="I274">
            <v>12.879846146289001</v>
          </cell>
          <cell r="J274">
            <v>15.551186626950869</v>
          </cell>
          <cell r="K274">
            <v>19.779579438223447</v>
          </cell>
          <cell r="L274">
            <v>24.142882416752116</v>
          </cell>
        </row>
        <row r="275">
          <cell r="A275" t="str">
            <v>cutoff99</v>
          </cell>
          <cell r="B275" t="str">
            <v>gablk</v>
          </cell>
          <cell r="C275">
            <v>5.8275029074058988</v>
          </cell>
          <cell r="D275">
            <v>6.8475025465162123</v>
          </cell>
          <cell r="E275">
            <v>7.7930534962885156</v>
          </cell>
          <cell r="F275">
            <v>8.806465726863058</v>
          </cell>
          <cell r="G275">
            <v>9.9936042149165729</v>
          </cell>
          <cell r="H275">
            <v>11.453248713333764</v>
          </cell>
          <cell r="I275">
            <v>13.253628665195032</v>
          </cell>
          <cell r="J275">
            <v>16.079983033161078</v>
          </cell>
          <cell r="K275">
            <v>20.761988668299491</v>
          </cell>
          <cell r="L275">
            <v>25.061900628458272</v>
          </cell>
        </row>
        <row r="276">
          <cell r="A276" t="str">
            <v>cutoff00</v>
          </cell>
          <cell r="B276" t="str">
            <v>gablk</v>
          </cell>
          <cell r="C276">
            <v>6.0687726959544364</v>
          </cell>
          <cell r="D276">
            <v>7.1599013978473716</v>
          </cell>
          <cell r="E276">
            <v>8.1706734777098511</v>
          </cell>
          <cell r="F276">
            <v>9.3493906800234612</v>
          </cell>
          <cell r="G276">
            <v>10.494344061042533</v>
          </cell>
          <cell r="H276">
            <v>12.083628680704425</v>
          </cell>
          <cell r="I276">
            <v>14.19112051189995</v>
          </cell>
          <cell r="J276">
            <v>17.037802903458601</v>
          </cell>
          <cell r="K276">
            <v>21.567409656061098</v>
          </cell>
          <cell r="L276">
            <v>26.284241519853843</v>
          </cell>
        </row>
        <row r="277">
          <cell r="A277" t="str">
            <v>cutoff01</v>
          </cell>
          <cell r="B277" t="str">
            <v>gablk</v>
          </cell>
          <cell r="C277">
            <v>6.267093296529799</v>
          </cell>
          <cell r="D277">
            <v>7.4417904299234694</v>
          </cell>
          <cell r="E277">
            <v>8.5035127853308055</v>
          </cell>
          <cell r="F277">
            <v>9.6727072621039323</v>
          </cell>
          <cell r="G277">
            <v>10.828490560894251</v>
          </cell>
          <cell r="H277">
            <v>12.427014629970911</v>
          </cell>
          <cell r="I277">
            <v>14.57108788602832</v>
          </cell>
          <cell r="J277">
            <v>17.601891272369372</v>
          </cell>
          <cell r="K277">
            <v>22.386354576809016</v>
          </cell>
          <cell r="L277">
            <v>27.916936622885132</v>
          </cell>
        </row>
        <row r="278">
          <cell r="A278" t="str">
            <v>cutoff02</v>
          </cell>
          <cell r="B278" t="str">
            <v>gablk</v>
          </cell>
          <cell r="C278">
            <v>6.5469433981955367</v>
          </cell>
          <cell r="D278">
            <v>7.7688168132844986</v>
          </cell>
          <cell r="E278">
            <v>8.8317742252912836</v>
          </cell>
          <cell r="F278">
            <v>9.9524785459124558</v>
          </cell>
          <cell r="G278">
            <v>11.217758871813031</v>
          </cell>
          <cell r="H278">
            <v>12.776915326319203</v>
          </cell>
          <cell r="I278">
            <v>14.961470597346942</v>
          </cell>
          <cell r="J278">
            <v>18.166333992868982</v>
          </cell>
          <cell r="K278">
            <v>23.173417438750345</v>
          </cell>
          <cell r="L278">
            <v>29.052043034747395</v>
          </cell>
        </row>
        <row r="279">
          <cell r="A279" t="str">
            <v>cutoff03</v>
          </cell>
          <cell r="B279" t="str">
            <v>gablk</v>
          </cell>
          <cell r="C279">
            <v>6.7464742959940729</v>
          </cell>
          <cell r="D279">
            <v>7.9471238353909346</v>
          </cell>
          <cell r="E279">
            <v>9.1097427826742816</v>
          </cell>
          <cell r="F279">
            <v>10.182001958272091</v>
          </cell>
          <cell r="G279">
            <v>11.794122696164848</v>
          </cell>
          <cell r="H279">
            <v>13.402081620152639</v>
          </cell>
          <cell r="I279">
            <v>15.752307854148595</v>
          </cell>
          <cell r="J279">
            <v>18.950596824610887</v>
          </cell>
          <cell r="K279">
            <v>24.392579556123703</v>
          </cell>
          <cell r="L279">
            <v>30.07581012500858</v>
          </cell>
        </row>
        <row r="280">
          <cell r="A280" t="str">
            <v>cutoff04</v>
          </cell>
          <cell r="B280" t="str">
            <v>gablk</v>
          </cell>
          <cell r="C280">
            <v>6.8322671476033072</v>
          </cell>
          <cell r="D280">
            <v>8.0136661559498705</v>
          </cell>
          <cell r="E280">
            <v>9.1973409458334991</v>
          </cell>
          <cell r="F280">
            <v>10.351656037257335</v>
          </cell>
          <cell r="G280">
            <v>12.043525355731292</v>
          </cell>
          <cell r="H280">
            <v>13.906373488489843</v>
          </cell>
          <cell r="I280">
            <v>16.027732393390426</v>
          </cell>
          <cell r="J280">
            <v>19.231206311099719</v>
          </cell>
          <cell r="K280">
            <v>25.066887030896719</v>
          </cell>
          <cell r="L280">
            <v>30.944499186029095</v>
          </cell>
        </row>
        <row r="281">
          <cell r="A281" t="str">
            <v>cutoff05</v>
          </cell>
          <cell r="B281" t="str">
            <v>gablk</v>
          </cell>
          <cell r="C281">
            <v>6.8962204252889228</v>
          </cell>
          <cell r="D281">
            <v>8.0716473075886732</v>
          </cell>
          <cell r="E281">
            <v>9.1370107929740314</v>
          </cell>
          <cell r="F281">
            <v>10.259180452545611</v>
          </cell>
          <cell r="G281">
            <v>11.893911137233752</v>
          </cell>
          <cell r="H281">
            <v>13.761656031681373</v>
          </cell>
          <cell r="I281">
            <v>16.064280591904151</v>
          </cell>
          <cell r="J281">
            <v>19.359076197667932</v>
          </cell>
          <cell r="K281">
            <v>25.236980692625952</v>
          </cell>
          <cell r="L281">
            <v>32.008106154718988</v>
          </cell>
        </row>
        <row r="282">
          <cell r="A282" t="str">
            <v>cutoff06</v>
          </cell>
          <cell r="B282" t="str">
            <v>gablk</v>
          </cell>
          <cell r="C282">
            <v>7.071522744865562</v>
          </cell>
          <cell r="D282">
            <v>8.3980485066798867</v>
          </cell>
          <cell r="E282">
            <v>9.7898697117175146</v>
          </cell>
          <cell r="F282">
            <v>10.924973013630192</v>
          </cell>
          <cell r="G282">
            <v>12.498953582009946</v>
          </cell>
          <cell r="H282">
            <v>14.543713885812725</v>
          </cell>
          <cell r="I282">
            <v>17.045525746486316</v>
          </cell>
          <cell r="J282">
            <v>20.475013456104151</v>
          </cell>
          <cell r="K282">
            <v>26.876276319999057</v>
          </cell>
          <cell r="L282">
            <v>34.150305552144843</v>
          </cell>
        </row>
        <row r="283">
          <cell r="A283" t="str">
            <v>cutoff07</v>
          </cell>
          <cell r="B283" t="str">
            <v>gablk</v>
          </cell>
          <cell r="C283">
            <v>7.4222026446107998</v>
          </cell>
          <cell r="D283">
            <v>8.7751823669856783</v>
          </cell>
          <cell r="E283">
            <v>9.9552845605418465</v>
          </cell>
          <cell r="F283">
            <v>11.341272148135062</v>
          </cell>
          <cell r="G283">
            <v>12.722469067736101</v>
          </cell>
          <cell r="H283">
            <v>14.78468101679433</v>
          </cell>
          <cell r="I283">
            <v>17.289685358318792</v>
          </cell>
          <cell r="J283">
            <v>20.766528817046005</v>
          </cell>
          <cell r="K283">
            <v>27.944513060072165</v>
          </cell>
          <cell r="L283">
            <v>35.036946046879287</v>
          </cell>
        </row>
        <row r="284">
          <cell r="A284" t="str">
            <v>cutoff08</v>
          </cell>
          <cell r="B284" t="str">
            <v>gablk</v>
          </cell>
          <cell r="C284">
            <v>7.6588419728961137</v>
          </cell>
          <cell r="D284">
            <v>8.9045369004722641</v>
          </cell>
          <cell r="E284">
            <v>10.026720727050341</v>
          </cell>
          <cell r="F284">
            <v>11.641007364893007</v>
          </cell>
          <cell r="G284">
            <v>13.088836975113681</v>
          </cell>
          <cell r="H284">
            <v>15.051442805721717</v>
          </cell>
          <cell r="I284">
            <v>17.697258916780033</v>
          </cell>
          <cell r="J284">
            <v>21.595490315746748</v>
          </cell>
          <cell r="K284">
            <v>28.848569110164952</v>
          </cell>
          <cell r="L284">
            <v>36.042666498112624</v>
          </cell>
        </row>
        <row r="285">
          <cell r="A285" t="str">
            <v>cutoff09</v>
          </cell>
          <cell r="B285" t="str">
            <v>gablk</v>
          </cell>
          <cell r="C285">
            <v>7.7860062814035755</v>
          </cell>
          <cell r="D285">
            <v>9.0338126908308158</v>
          </cell>
          <cell r="E285">
            <v>10.166664562929379</v>
          </cell>
          <cell r="F285">
            <v>11.876043752388176</v>
          </cell>
          <cell r="G285">
            <v>13.560465504961822</v>
          </cell>
          <cell r="H285">
            <v>15.429642900300941</v>
          </cell>
          <cell r="I285">
            <v>18.3047665560991</v>
          </cell>
          <cell r="J285">
            <v>22.147177756334116</v>
          </cell>
          <cell r="K285">
            <v>28.988337072928378</v>
          </cell>
          <cell r="L285">
            <v>36.144994226038406</v>
          </cell>
        </row>
        <row r="286">
          <cell r="A286" t="str">
            <v>cutoff10</v>
          </cell>
          <cell r="B286" t="str">
            <v>gablk</v>
          </cell>
          <cell r="C286">
            <v>7.8794659449503675</v>
          </cell>
          <cell r="D286">
            <v>9.1308824836001641</v>
          </cell>
          <cell r="E286">
            <v>10.217735611346377</v>
          </cell>
          <cell r="F286">
            <v>11.914727571043416</v>
          </cell>
          <cell r="G286">
            <v>13.711877461503931</v>
          </cell>
          <cell r="H286">
            <v>15.595662146111081</v>
          </cell>
          <cell r="I286">
            <v>18.522250400390178</v>
          </cell>
          <cell r="J286">
            <v>22.408275327086066</v>
          </cell>
          <cell r="K286">
            <v>29.519425446599751</v>
          </cell>
          <cell r="L286">
            <v>36.743238686309518</v>
          </cell>
        </row>
        <row r="287">
          <cell r="A287" t="str">
            <v>cutoff11</v>
          </cell>
          <cell r="B287" t="str">
            <v>gablk</v>
          </cell>
          <cell r="C287">
            <v>7.9054119539864205</v>
          </cell>
          <cell r="D287">
            <v>9.1103985704557111</v>
          </cell>
          <cell r="E287">
            <v>10.174597022407106</v>
          </cell>
          <cell r="F287">
            <v>11.892232675975515</v>
          </cell>
          <cell r="G287">
            <v>13.67018667287425</v>
          </cell>
          <cell r="H287">
            <v>15.496206104632558</v>
          </cell>
          <cell r="I287">
            <v>18.446499789185371</v>
          </cell>
          <cell r="J287">
            <v>22.182081705699179</v>
          </cell>
          <cell r="K287">
            <v>29.769857594792494</v>
          </cell>
          <cell r="L287">
            <v>38.548562271279252</v>
          </cell>
        </row>
        <row r="288">
          <cell r="A288" t="str">
            <v>cutoff12</v>
          </cell>
          <cell r="B288" t="str">
            <v>gablk</v>
          </cell>
          <cell r="C288">
            <v>7.8890535431883411</v>
          </cell>
          <cell r="D288">
            <v>9.1354401830998686</v>
          </cell>
          <cell r="E288">
            <v>10.313897436962637</v>
          </cell>
          <cell r="F288">
            <v>12.00606735181632</v>
          </cell>
          <cell r="G288">
            <v>13.729382837514436</v>
          </cell>
          <cell r="H288">
            <v>15.871107354282984</v>
          </cell>
          <cell r="I288">
            <v>19.029494923589414</v>
          </cell>
          <cell r="J288">
            <v>23.144827894978572</v>
          </cell>
          <cell r="K288">
            <v>30.788252857215163</v>
          </cell>
          <cell r="L288">
            <v>39.505308698079652</v>
          </cell>
        </row>
        <row r="289">
          <cell r="A289" t="str">
            <v>cutoff13</v>
          </cell>
          <cell r="B289" t="str">
            <v>gablk</v>
          </cell>
          <cell r="C289">
            <v>8.0114165152409296</v>
          </cell>
          <cell r="D289">
            <v>9.2348727099303574</v>
          </cell>
          <cell r="E289">
            <v>10.365592767476802</v>
          </cell>
          <cell r="F289">
            <v>12.058232416326286</v>
          </cell>
          <cell r="G289">
            <v>14.08545460619337</v>
          </cell>
          <cell r="H289">
            <v>16.0685783053157</v>
          </cell>
          <cell r="I289">
            <v>18.860141681407555</v>
          </cell>
          <cell r="J289">
            <v>23.496088097001799</v>
          </cell>
          <cell r="K289">
            <v>31.223928075847336</v>
          </cell>
          <cell r="L289">
            <v>40.118837093324267</v>
          </cell>
        </row>
        <row r="290">
          <cell r="A290" t="str">
            <v>cutoff73</v>
          </cell>
          <cell r="B290" t="str">
            <v>hmblk</v>
          </cell>
          <cell r="C290">
            <v>1.8103389473168567</v>
          </cell>
          <cell r="D290">
            <v>2.1424120534684001</v>
          </cell>
          <cell r="E290">
            <v>0</v>
          </cell>
          <cell r="F290">
            <v>2.8974997717726847</v>
          </cell>
          <cell r="G290">
            <v>3.314275993132703</v>
          </cell>
          <cell r="H290">
            <v>3.7044248474974526</v>
          </cell>
          <cell r="I290">
            <v>4.2220563078021289</v>
          </cell>
          <cell r="J290">
            <v>4.777537582057005</v>
          </cell>
          <cell r="K290">
            <v>5.5757063549630148</v>
          </cell>
          <cell r="L290">
            <v>6.6580304930001626</v>
          </cell>
        </row>
        <row r="291">
          <cell r="A291" t="str">
            <v>cutoff74</v>
          </cell>
          <cell r="B291" t="str">
            <v>hmblk</v>
          </cell>
          <cell r="D291">
            <v>2.4108280084057419</v>
          </cell>
          <cell r="E291">
            <v>2.7858261008161218</v>
          </cell>
          <cell r="F291">
            <v>3.194297734022796</v>
          </cell>
          <cell r="G291">
            <v>3.5955653995544341</v>
          </cell>
          <cell r="H291">
            <v>4.0310035924432466</v>
          </cell>
          <cell r="I291">
            <v>4.5803954819426291</v>
          </cell>
          <cell r="J291">
            <v>5.1405268097205878</v>
          </cell>
          <cell r="K291">
            <v>5.9184171912384498</v>
          </cell>
          <cell r="L291">
            <v>7.1287600741254087</v>
          </cell>
        </row>
        <row r="292">
          <cell r="A292" t="str">
            <v>cutoff75</v>
          </cell>
          <cell r="B292" t="str">
            <v>hmblk</v>
          </cell>
          <cell r="C292">
            <v>2.0772240167056744</v>
          </cell>
          <cell r="D292">
            <v>2.5365264567796681</v>
          </cell>
          <cell r="F292">
            <v>3.4213684370499093</v>
          </cell>
          <cell r="G292">
            <v>3.9092618348728871</v>
          </cell>
          <cell r="H292">
            <v>4.4234124569293289</v>
          </cell>
          <cell r="I292">
            <v>4.9652384713962743</v>
          </cell>
          <cell r="J292">
            <v>5.554022563260407</v>
          </cell>
          <cell r="K292">
            <v>6.2810691386681414</v>
          </cell>
          <cell r="L292">
            <v>7.4198850422678744</v>
          </cell>
        </row>
        <row r="293">
          <cell r="A293" t="str">
            <v>cutoff76</v>
          </cell>
          <cell r="B293" t="str">
            <v>hmblk</v>
          </cell>
          <cell r="C293">
            <v>2.3376538562003173</v>
          </cell>
          <cell r="D293">
            <v>2.7332221943714972</v>
          </cell>
          <cell r="E293">
            <v>3.1546328185282801</v>
          </cell>
          <cell r="F293">
            <v>3.6431109641713881</v>
          </cell>
          <cell r="G293">
            <v>4.2094530720578938</v>
          </cell>
          <cell r="H293">
            <v>4.8395783130445595</v>
          </cell>
          <cell r="I293">
            <v>5.3204248497496573</v>
          </cell>
          <cell r="J293">
            <v>6.0347758988821179</v>
          </cell>
          <cell r="K293">
            <v>7.1671582125611879</v>
          </cell>
          <cell r="L293">
            <v>8.292533150852579</v>
          </cell>
        </row>
        <row r="294">
          <cell r="A294" t="str">
            <v>cutoff77</v>
          </cell>
          <cell r="B294" t="str">
            <v>hmblk</v>
          </cell>
          <cell r="C294">
            <v>2.4077820447472296</v>
          </cell>
          <cell r="D294">
            <v>2.7961801449158501</v>
          </cell>
          <cell r="E294">
            <v>3.2085514458391282</v>
          </cell>
          <cell r="F294">
            <v>3.7327201797312783</v>
          </cell>
          <cell r="G294">
            <v>4.3311264946666528</v>
          </cell>
          <cell r="H294">
            <v>4.9574864273577814</v>
          </cell>
          <cell r="I294">
            <v>5.604099257798044</v>
          </cell>
          <cell r="J294">
            <v>6.4317927045800287</v>
          </cell>
          <cell r="K294">
            <v>7.5429738292451791</v>
          </cell>
          <cell r="L294">
            <v>8.4695920538694107</v>
          </cell>
        </row>
        <row r="295">
          <cell r="A295" t="str">
            <v>cutoff78</v>
          </cell>
          <cell r="B295" t="str">
            <v>hmblk</v>
          </cell>
          <cell r="C295">
            <v>2.6120635070712686</v>
          </cell>
          <cell r="D295">
            <v>3.0846353745049848</v>
          </cell>
          <cell r="E295">
            <v>3.5632556987491961</v>
          </cell>
          <cell r="F295">
            <v>4.1428764372222915</v>
          </cell>
          <cell r="G295">
            <v>4.8360940485834965</v>
          </cell>
          <cell r="H295">
            <v>5.388459059905057</v>
          </cell>
          <cell r="I295">
            <v>6.1085530378656419</v>
          </cell>
          <cell r="J295">
            <v>7.0750886565170115</v>
          </cell>
          <cell r="K295">
            <v>8.1694678344563414</v>
          </cell>
          <cell r="L295">
            <v>9.7188591538336588</v>
          </cell>
        </row>
        <row r="296">
          <cell r="A296" t="str">
            <v>cutoff79</v>
          </cell>
          <cell r="B296" t="str">
            <v>hmblk</v>
          </cell>
          <cell r="D296">
            <v>3.3717238400061134</v>
          </cell>
          <cell r="E296">
            <v>3.9769747733058831</v>
          </cell>
          <cell r="F296">
            <v>4.6510283144214055</v>
          </cell>
          <cell r="G296">
            <v>5.22539544945983</v>
          </cell>
          <cell r="H296">
            <v>6.0507558854424932</v>
          </cell>
          <cell r="I296">
            <v>7.0453467779681613</v>
          </cell>
          <cell r="J296">
            <v>8.0457953144172265</v>
          </cell>
          <cell r="K296">
            <v>9.7354836550633035</v>
          </cell>
          <cell r="L296">
            <v>11.171918989453452</v>
          </cell>
        </row>
        <row r="297">
          <cell r="A297" t="str">
            <v>cutoff80</v>
          </cell>
          <cell r="B297" t="str">
            <v>hmblk</v>
          </cell>
          <cell r="C297">
            <v>3.0766081364542539</v>
          </cell>
          <cell r="D297">
            <v>3.6689757549513433</v>
          </cell>
          <cell r="E297">
            <v>4.2560346807512097</v>
          </cell>
          <cell r="F297">
            <v>4.9476579390468585</v>
          </cell>
          <cell r="G297">
            <v>5.6926488997792895</v>
          </cell>
          <cell r="H297">
            <v>6.560720681410432</v>
          </cell>
          <cell r="I297">
            <v>7.6672899216134702</v>
          </cell>
          <cell r="J297">
            <v>8.798054226260593</v>
          </cell>
          <cell r="K297">
            <v>10.317754208418712</v>
          </cell>
          <cell r="L297">
            <v>12.232680206487071</v>
          </cell>
        </row>
        <row r="298">
          <cell r="A298" t="str">
            <v>cutoff81</v>
          </cell>
          <cell r="B298" t="str">
            <v>hmblk</v>
          </cell>
          <cell r="D298">
            <v>3.9762297639341142</v>
          </cell>
          <cell r="E298">
            <v>4.7462766730702306</v>
          </cell>
          <cell r="F298">
            <v>5.3392225904120147</v>
          </cell>
          <cell r="G298">
            <v>6.1437429567301542</v>
          </cell>
          <cell r="H298">
            <v>7.1553241715497302</v>
          </cell>
          <cell r="I298">
            <v>8.2320520370502006</v>
          </cell>
          <cell r="J298">
            <v>9.6290003563524014</v>
          </cell>
          <cell r="K298">
            <v>11.187757403990133</v>
          </cell>
          <cell r="L298">
            <v>12.887416573529327</v>
          </cell>
        </row>
        <row r="299">
          <cell r="A299" t="str">
            <v>cutoff82</v>
          </cell>
          <cell r="B299" t="str">
            <v>hmblk</v>
          </cell>
          <cell r="D299">
            <v>4.0084446600754049</v>
          </cell>
          <cell r="E299">
            <v>4.7829085500833646</v>
          </cell>
          <cell r="F299">
            <v>5.4492011539599066</v>
          </cell>
          <cell r="G299">
            <v>6.2654444198067676</v>
          </cell>
          <cell r="H299">
            <v>7.3657377802376196</v>
          </cell>
          <cell r="I299">
            <v>8.5518466473677623</v>
          </cell>
          <cell r="J299">
            <v>9.9885371950045574</v>
          </cell>
          <cell r="K299">
            <v>12.063477388527007</v>
          </cell>
          <cell r="L299">
            <v>13.905483580179185</v>
          </cell>
        </row>
        <row r="300">
          <cell r="A300" t="str">
            <v>cutoff83</v>
          </cell>
          <cell r="B300" t="str">
            <v>hmblk</v>
          </cell>
          <cell r="D300">
            <v>4.0102313066887172</v>
          </cell>
          <cell r="E300">
            <v>4.7931826007224316</v>
          </cell>
          <cell r="F300">
            <v>5.5463527990881945</v>
          </cell>
          <cell r="G300">
            <v>6.5644532411093843</v>
          </cell>
          <cell r="H300">
            <v>7.783104535066772</v>
          </cell>
          <cell r="I300">
            <v>9.1096759487778964</v>
          </cell>
          <cell r="J300">
            <v>10.42993463118578</v>
          </cell>
          <cell r="K300">
            <v>12.646151761414389</v>
          </cell>
          <cell r="L300">
            <v>15.034171655109386</v>
          </cell>
        </row>
        <row r="301">
          <cell r="A301" t="str">
            <v>cutoff84</v>
          </cell>
          <cell r="B301" t="str">
            <v>hmblk</v>
          </cell>
          <cell r="C301">
            <v>3.5499347235029872</v>
          </cell>
          <cell r="D301">
            <v>4.1653343940214329</v>
          </cell>
          <cell r="E301">
            <v>4.9932441710137212</v>
          </cell>
          <cell r="F301">
            <v>5.8119946788838934</v>
          </cell>
          <cell r="G301">
            <v>6.8869327532932489</v>
          </cell>
          <cell r="H301">
            <v>8.0506245345053671</v>
          </cell>
          <cell r="I301">
            <v>9.55792338470388</v>
          </cell>
          <cell r="J301">
            <v>10.933888417741159</v>
          </cell>
          <cell r="K301">
            <v>13.076107837111866</v>
          </cell>
          <cell r="L301">
            <v>15.848046074880132</v>
          </cell>
        </row>
        <row r="302">
          <cell r="A302" t="str">
            <v>cutoff85</v>
          </cell>
          <cell r="B302" t="str">
            <v>hmblk</v>
          </cell>
          <cell r="C302">
            <v>3.6042224902884596</v>
          </cell>
          <cell r="D302">
            <v>4.2846340821733175</v>
          </cell>
          <cell r="E302">
            <v>5.0721705223804028</v>
          </cell>
          <cell r="F302">
            <v>5.9261108112955192</v>
          </cell>
          <cell r="G302">
            <v>6.9494828441385081</v>
          </cell>
          <cell r="H302">
            <v>8.0651172223814367</v>
          </cell>
          <cell r="I302">
            <v>9.5986761090554378</v>
          </cell>
          <cell r="J302">
            <v>11.148510705395211</v>
          </cell>
          <cell r="K302">
            <v>13.590556205863484</v>
          </cell>
          <cell r="L302">
            <v>16.19388582472191</v>
          </cell>
        </row>
        <row r="303">
          <cell r="A303" t="str">
            <v>cutoff86</v>
          </cell>
          <cell r="B303" t="str">
            <v>hmblk</v>
          </cell>
          <cell r="C303">
            <v>3.6959912458728779</v>
          </cell>
          <cell r="D303">
            <v>4.5492682110306113</v>
          </cell>
          <cell r="E303">
            <v>5.2583407171507215</v>
          </cell>
          <cell r="F303">
            <v>6.2016749325101923</v>
          </cell>
          <cell r="G303">
            <v>7.3623443290709067</v>
          </cell>
          <cell r="H303">
            <v>8.4347351068684127</v>
          </cell>
          <cell r="I303">
            <v>9.9767812819139898</v>
          </cell>
          <cell r="J303">
            <v>11.916757890359268</v>
          </cell>
          <cell r="K303">
            <v>14.18756365352375</v>
          </cell>
          <cell r="L303">
            <v>16.603910736130178</v>
          </cell>
        </row>
        <row r="304">
          <cell r="A304" t="str">
            <v>cutoff87</v>
          </cell>
          <cell r="B304" t="str">
            <v>hmblk</v>
          </cell>
          <cell r="C304">
            <v>3.7658310608964993</v>
          </cell>
          <cell r="D304">
            <v>4.7566375640757652</v>
          </cell>
          <cell r="E304">
            <v>5.4470299110128817</v>
          </cell>
          <cell r="F304">
            <v>6.3553150282103186</v>
          </cell>
          <cell r="G304">
            <v>7.5204844191296134</v>
          </cell>
          <cell r="H304">
            <v>8.7768653056449182</v>
          </cell>
          <cell r="I304">
            <v>10.138760351216954</v>
          </cell>
          <cell r="J304">
            <v>12.272901044659566</v>
          </cell>
          <cell r="K304">
            <v>14.951740449244571</v>
          </cell>
          <cell r="L304">
            <v>17.845305970012628</v>
          </cell>
        </row>
        <row r="305">
          <cell r="A305" t="str">
            <v>cutoff88</v>
          </cell>
          <cell r="B305" t="str">
            <v>hmblk</v>
          </cell>
          <cell r="C305">
            <v>3.8891853937605179</v>
          </cell>
          <cell r="D305">
            <v>4.9131540262455937</v>
          </cell>
          <cell r="E305">
            <v>5.7869529248555844</v>
          </cell>
          <cell r="F305">
            <v>6.7879136211348712</v>
          </cell>
          <cell r="G305">
            <v>7.8485923292911917</v>
          </cell>
          <cell r="H305">
            <v>9.1852247059415468</v>
          </cell>
          <cell r="I305">
            <v>10.71641017226583</v>
          </cell>
          <cell r="J305">
            <v>12.694315788982896</v>
          </cell>
          <cell r="K305">
            <v>15.563149898042568</v>
          </cell>
          <cell r="L305">
            <v>18.716794548626893</v>
          </cell>
        </row>
        <row r="306">
          <cell r="A306" t="str">
            <v>cutoff89</v>
          </cell>
          <cell r="B306" t="str">
            <v>hmblk</v>
          </cell>
          <cell r="C306">
            <v>4.0263641563283734</v>
          </cell>
          <cell r="D306">
            <v>4.9924002290198413</v>
          </cell>
          <cell r="E306">
            <v>5.8561140197017902</v>
          </cell>
          <cell r="F306">
            <v>6.8130019234082457</v>
          </cell>
          <cell r="G306">
            <v>7.8512787348473445</v>
          </cell>
          <cell r="H306">
            <v>9.1162413732633585</v>
          </cell>
          <cell r="I306">
            <v>10.577474491658638</v>
          </cell>
          <cell r="J306">
            <v>12.679941574058116</v>
          </cell>
          <cell r="K306">
            <v>15.373396595481601</v>
          </cell>
          <cell r="L306">
            <v>18.531316201152741</v>
          </cell>
        </row>
        <row r="307">
          <cell r="A307" t="str">
            <v>cutoff90</v>
          </cell>
          <cell r="B307" t="str">
            <v>hmblk</v>
          </cell>
          <cell r="C307">
            <v>4.3173390298640824</v>
          </cell>
          <cell r="D307">
            <v>5.2027393783422458</v>
          </cell>
          <cell r="E307">
            <v>6.1027910411261495</v>
          </cell>
          <cell r="F307">
            <v>7.1701008069726289</v>
          </cell>
          <cell r="G307">
            <v>8.1509154056918849</v>
          </cell>
          <cell r="H307">
            <v>9.562032742861529</v>
          </cell>
          <cell r="I307">
            <v>11.025406566122292</v>
          </cell>
          <cell r="J307">
            <v>13.139591692537302</v>
          </cell>
          <cell r="K307">
            <v>16.029741636188493</v>
          </cell>
          <cell r="L307">
            <v>19.764570492470252</v>
          </cell>
        </row>
        <row r="308">
          <cell r="A308" t="str">
            <v>cutoff91</v>
          </cell>
          <cell r="B308" t="str">
            <v>hmblk</v>
          </cell>
          <cell r="C308">
            <v>4.4908892602786921</v>
          </cell>
          <cell r="D308">
            <v>5.24098950363532</v>
          </cell>
          <cell r="E308">
            <v>6.1911728583558512</v>
          </cell>
          <cell r="F308">
            <v>7.2639701708685953</v>
          </cell>
          <cell r="G308">
            <v>8.3196597072069718</v>
          </cell>
          <cell r="H308">
            <v>9.840782416940888</v>
          </cell>
          <cell r="I308">
            <v>11.374959319610948</v>
          </cell>
          <cell r="J308">
            <v>13.723963733631889</v>
          </cell>
          <cell r="K308">
            <v>17.010491048446756</v>
          </cell>
          <cell r="L308">
            <v>20.030225410419465</v>
          </cell>
        </row>
        <row r="309">
          <cell r="A309" t="str">
            <v>cutoff92</v>
          </cell>
          <cell r="B309" t="str">
            <v>hmblk</v>
          </cell>
          <cell r="C309">
            <v>4.6352362283946658</v>
          </cell>
          <cell r="D309">
            <v>5.3612298001918131</v>
          </cell>
          <cell r="E309">
            <v>6.2375089851041716</v>
          </cell>
          <cell r="F309">
            <v>7.3554742554289225</v>
          </cell>
          <cell r="G309">
            <v>8.476190572764402</v>
          </cell>
          <cell r="H309">
            <v>9.9410367994338831</v>
          </cell>
          <cell r="I309">
            <v>11.765498225646379</v>
          </cell>
          <cell r="J309">
            <v>14.096916100909583</v>
          </cell>
          <cell r="K309">
            <v>17.23495182552389</v>
          </cell>
          <cell r="L309">
            <v>20.068561341854029</v>
          </cell>
        </row>
        <row r="310">
          <cell r="A310" t="str">
            <v>cutoff93</v>
          </cell>
          <cell r="B310" t="str">
            <v>hmblk</v>
          </cell>
          <cell r="C310">
            <v>4.7724010490369118</v>
          </cell>
          <cell r="D310">
            <v>5.5863388080319254</v>
          </cell>
          <cell r="E310">
            <v>6.4483425563388703</v>
          </cell>
          <cell r="F310">
            <v>7.4925467102533645</v>
          </cell>
          <cell r="G310">
            <v>8.7045536687986989</v>
          </cell>
          <cell r="H310">
            <v>10.083591599412648</v>
          </cell>
          <cell r="I310">
            <v>12.087231223617826</v>
          </cell>
          <cell r="J310">
            <v>14.619086293148861</v>
          </cell>
          <cell r="K310">
            <v>18.013035693532711</v>
          </cell>
          <cell r="L310">
            <v>21.771669909321997</v>
          </cell>
        </row>
        <row r="311">
          <cell r="A311" t="str">
            <v>cutoff94</v>
          </cell>
          <cell r="B311" t="str">
            <v>hmblk</v>
          </cell>
          <cell r="C311">
            <v>4.9031716074616805</v>
          </cell>
          <cell r="D311">
            <v>5.8577686823102857</v>
          </cell>
          <cell r="E311">
            <v>6.7925919272554909</v>
          </cell>
          <cell r="F311">
            <v>7.7515887076519681</v>
          </cell>
          <cell r="G311">
            <v>8.8815170061477797</v>
          </cell>
          <cell r="H311">
            <v>10.369429282915981</v>
          </cell>
          <cell r="I311">
            <v>12.212946483256223</v>
          </cell>
          <cell r="J311">
            <v>14.941115898083464</v>
          </cell>
          <cell r="K311">
            <v>18.810317876833402</v>
          </cell>
          <cell r="L311">
            <v>23.022640448614901</v>
          </cell>
        </row>
        <row r="312">
          <cell r="A312" t="str">
            <v>cutoff95</v>
          </cell>
          <cell r="B312" t="str">
            <v>hmblk</v>
          </cell>
          <cell r="C312">
            <v>5.0300472639320866</v>
          </cell>
          <cell r="D312">
            <v>6.0436264257653463</v>
          </cell>
          <cell r="E312">
            <v>7.0356538479397432</v>
          </cell>
          <cell r="F312">
            <v>7.9890545421679153</v>
          </cell>
          <cell r="G312">
            <v>9.1273226541062868</v>
          </cell>
          <cell r="H312">
            <v>10.7296213697445</v>
          </cell>
          <cell r="I312">
            <v>12.585543377115739</v>
          </cell>
          <cell r="J312">
            <v>15.123892565406114</v>
          </cell>
          <cell r="K312">
            <v>18.93442336129262</v>
          </cell>
          <cell r="L312">
            <v>22.546260623127765</v>
          </cell>
        </row>
        <row r="313">
          <cell r="A313" t="str">
            <v>cutoff96</v>
          </cell>
          <cell r="B313" t="str">
            <v>hmblk</v>
          </cell>
          <cell r="C313">
            <v>5.0156835089969043</v>
          </cell>
          <cell r="D313">
            <v>6.0821796173847025</v>
          </cell>
          <cell r="E313">
            <v>7.0546822407676855</v>
          </cell>
          <cell r="F313">
            <v>8.0090519728035581</v>
          </cell>
          <cell r="G313">
            <v>9.2544164843236878</v>
          </cell>
          <cell r="H313">
            <v>10.768852157443533</v>
          </cell>
          <cell r="I313">
            <v>12.658593065096385</v>
          </cell>
          <cell r="J313">
            <v>15.063555834169412</v>
          </cell>
          <cell r="K313">
            <v>18.922707410080964</v>
          </cell>
          <cell r="L313">
            <v>23.419051589397736</v>
          </cell>
        </row>
        <row r="314">
          <cell r="A314" t="str">
            <v>cutoff97</v>
          </cell>
          <cell r="B314" t="str">
            <v>hmblk</v>
          </cell>
          <cell r="C314">
            <v>5.3067493544439932</v>
          </cell>
          <cell r="D314">
            <v>6.4313656108213069</v>
          </cell>
          <cell r="E314">
            <v>7.4173597015017245</v>
          </cell>
          <cell r="F314">
            <v>8.3648815647643691</v>
          </cell>
          <cell r="G314">
            <v>9.7351292762062673</v>
          </cell>
          <cell r="H314">
            <v>11.070291433648215</v>
          </cell>
          <cell r="I314">
            <v>12.910945275095616</v>
          </cell>
          <cell r="J314">
            <v>15.43063543804786</v>
          </cell>
          <cell r="K314">
            <v>19.755141121278221</v>
          </cell>
          <cell r="L314">
            <v>24.769831493517703</v>
          </cell>
        </row>
        <row r="315">
          <cell r="A315" t="str">
            <v>cutoff98</v>
          </cell>
          <cell r="B315" t="str">
            <v>hmblk</v>
          </cell>
          <cell r="C315">
            <v>5.8655134006342733</v>
          </cell>
          <cell r="D315">
            <v>6.9869251336672367</v>
          </cell>
          <cell r="E315">
            <v>8.0040275450066005</v>
          </cell>
          <cell r="F315">
            <v>9.078533502911311</v>
          </cell>
          <cell r="G315">
            <v>10.188197131392434</v>
          </cell>
          <cell r="H315">
            <v>11.955500977415941</v>
          </cell>
          <cell r="I315">
            <v>14.038942122246381</v>
          </cell>
          <cell r="J315">
            <v>16.84802232689319</v>
          </cell>
          <cell r="K315">
            <v>20.235844729255309</v>
          </cell>
          <cell r="L315">
            <v>25.544741237660535</v>
          </cell>
        </row>
        <row r="316">
          <cell r="A316" t="str">
            <v>cutoff99</v>
          </cell>
          <cell r="B316" t="str">
            <v>hmblk</v>
          </cell>
          <cell r="C316">
            <v>6.0698561180062658</v>
          </cell>
          <cell r="D316">
            <v>7.2853846641573057</v>
          </cell>
          <cell r="E316">
            <v>8.3040579225833842</v>
          </cell>
          <cell r="F316">
            <v>9.7387756237182153</v>
          </cell>
          <cell r="G316">
            <v>10.839207809889356</v>
          </cell>
          <cell r="H316">
            <v>12.224361354981582</v>
          </cell>
          <cell r="I316">
            <v>14.402866896641509</v>
          </cell>
          <cell r="J316">
            <v>17.379003767641699</v>
          </cell>
          <cell r="K316">
            <v>21.681357680295047</v>
          </cell>
          <cell r="L316">
            <v>26.099944790560965</v>
          </cell>
        </row>
        <row r="317">
          <cell r="A317" t="str">
            <v>cutoff00</v>
          </cell>
          <cell r="B317" t="str">
            <v>hmblk</v>
          </cell>
          <cell r="C317">
            <v>6.2869970729342874</v>
          </cell>
          <cell r="D317">
            <v>7.6665014476405382</v>
          </cell>
          <cell r="E317">
            <v>8.8985467492997739</v>
          </cell>
          <cell r="F317">
            <v>9.983716324746565</v>
          </cell>
          <cell r="G317">
            <v>11.160366331872311</v>
          </cell>
          <cell r="H317">
            <v>12.893864194090934</v>
          </cell>
          <cell r="I317">
            <v>15.04615699735319</v>
          </cell>
          <cell r="J317">
            <v>17.967224912514556</v>
          </cell>
          <cell r="K317">
            <v>22.657428974549759</v>
          </cell>
          <cell r="L317">
            <v>28.157324209327442</v>
          </cell>
        </row>
        <row r="318">
          <cell r="A318" t="str">
            <v>cutoff01</v>
          </cell>
          <cell r="B318" t="str">
            <v>hmblk</v>
          </cell>
          <cell r="C318">
            <v>6.7502314068795046</v>
          </cell>
          <cell r="D318">
            <v>7.9847206300206341</v>
          </cell>
          <cell r="E318">
            <v>9.0622172030635468</v>
          </cell>
          <cell r="F318">
            <v>10.096353009303593</v>
          </cell>
          <cell r="G318">
            <v>11.812734157342588</v>
          </cell>
          <cell r="H318">
            <v>13.360218163515308</v>
          </cell>
          <cell r="I318">
            <v>15.440713582371762</v>
          </cell>
          <cell r="J318">
            <v>18.652777545752361</v>
          </cell>
          <cell r="K318">
            <v>23.950926574290218</v>
          </cell>
          <cell r="L318">
            <v>29.201833151451869</v>
          </cell>
        </row>
        <row r="319">
          <cell r="A319" t="str">
            <v>cutoff02</v>
          </cell>
          <cell r="B319" t="str">
            <v>hmblk</v>
          </cell>
          <cell r="C319">
            <v>6.9296463517518463</v>
          </cell>
          <cell r="D319">
            <v>8.1419079093050382</v>
          </cell>
          <cell r="E319">
            <v>9.447024057103059</v>
          </cell>
          <cell r="F319">
            <v>10.470011629990655</v>
          </cell>
          <cell r="G319">
            <v>12.028989380706301</v>
          </cell>
          <cell r="H319">
            <v>13.721235106030173</v>
          </cell>
          <cell r="I319">
            <v>15.832891198818009</v>
          </cell>
          <cell r="J319">
            <v>19.021962589531963</v>
          </cell>
          <cell r="K319">
            <v>24.128144878299342</v>
          </cell>
          <cell r="L319">
            <v>30.161495281984877</v>
          </cell>
        </row>
        <row r="320">
          <cell r="A320" t="str">
            <v>cutoff03</v>
          </cell>
          <cell r="B320" t="str">
            <v>hmblk</v>
          </cell>
          <cell r="C320">
            <v>7.0599937749398256</v>
          </cell>
          <cell r="D320">
            <v>8.4140350843926281</v>
          </cell>
          <cell r="E320">
            <v>9.8183216628182173</v>
          </cell>
          <cell r="F320">
            <v>10.873161851447017</v>
          </cell>
          <cell r="G320">
            <v>12.219382113494966</v>
          </cell>
          <cell r="H320">
            <v>14.308405250928063</v>
          </cell>
          <cell r="I320">
            <v>16.490911569085355</v>
          </cell>
          <cell r="J320">
            <v>19.77900400963556</v>
          </cell>
          <cell r="K320">
            <v>25.084041408459608</v>
          </cell>
          <cell r="L320">
            <v>31.032643656945485</v>
          </cell>
        </row>
        <row r="321">
          <cell r="A321" t="str">
            <v>cutoff04</v>
          </cell>
          <cell r="B321" t="str">
            <v>hmblk</v>
          </cell>
          <cell r="C321">
            <v>7.1979155017974144</v>
          </cell>
          <cell r="D321">
            <v>8.5003491442142689</v>
          </cell>
          <cell r="E321">
            <v>9.8791867072563306</v>
          </cell>
          <cell r="F321">
            <v>11.101802767024896</v>
          </cell>
          <cell r="G321">
            <v>12.796636857927068</v>
          </cell>
          <cell r="H321">
            <v>14.750162818278806</v>
          </cell>
          <cell r="I321">
            <v>17.205593922735417</v>
          </cell>
          <cell r="J321">
            <v>20.215196432050082</v>
          </cell>
          <cell r="K321">
            <v>26.090346583370128</v>
          </cell>
          <cell r="L321">
            <v>33.595991791387689</v>
          </cell>
        </row>
        <row r="322">
          <cell r="A322" t="str">
            <v>cutoff05</v>
          </cell>
          <cell r="B322" t="str">
            <v>hmblk</v>
          </cell>
          <cell r="C322">
            <v>7.0866167799080655</v>
          </cell>
          <cell r="D322">
            <v>8.3946402529624002</v>
          </cell>
          <cell r="E322">
            <v>9.803993466171379</v>
          </cell>
          <cell r="F322">
            <v>10.993909077651612</v>
          </cell>
          <cell r="G322">
            <v>12.478184326376923</v>
          </cell>
          <cell r="H322">
            <v>14.581869592619208</v>
          </cell>
          <cell r="I322">
            <v>17.0103630477021</v>
          </cell>
          <cell r="J322">
            <v>20.140179261758636</v>
          </cell>
          <cell r="K322">
            <v>26.477702676606793</v>
          </cell>
          <cell r="L322">
            <v>33.332647568769097</v>
          </cell>
        </row>
        <row r="323">
          <cell r="A323" t="str">
            <v>cutoff06</v>
          </cell>
          <cell r="B323" t="str">
            <v>hmblk</v>
          </cell>
          <cell r="C323">
            <v>7.32570072396455</v>
          </cell>
          <cell r="D323">
            <v>8.866505361257742</v>
          </cell>
          <cell r="E323">
            <v>10.099602367538415</v>
          </cell>
          <cell r="F323">
            <v>11.662364162245076</v>
          </cell>
          <cell r="G323">
            <v>13.271345153570332</v>
          </cell>
          <cell r="H323">
            <v>15.169600715867698</v>
          </cell>
          <cell r="I323">
            <v>18.162906566658471</v>
          </cell>
          <cell r="J323">
            <v>21.804281615075109</v>
          </cell>
          <cell r="K323">
            <v>28.121918522307361</v>
          </cell>
          <cell r="L323">
            <v>35.629893692837491</v>
          </cell>
        </row>
        <row r="324">
          <cell r="A324" t="str">
            <v>cutoff07</v>
          </cell>
          <cell r="B324" t="str">
            <v>hmblk</v>
          </cell>
          <cell r="C324">
            <v>7.714267651775998</v>
          </cell>
          <cell r="D324">
            <v>9.0914677900203973</v>
          </cell>
          <cell r="E324">
            <v>10.170589647787903</v>
          </cell>
          <cell r="F324">
            <v>11.899915800645603</v>
          </cell>
          <cell r="G324">
            <v>13.499683205473843</v>
          </cell>
          <cell r="H324">
            <v>15.413623200159261</v>
          </cell>
          <cell r="I324">
            <v>18.220414681692397</v>
          </cell>
          <cell r="J324">
            <v>21.474656623533889</v>
          </cell>
          <cell r="K324">
            <v>29.014730450181002</v>
          </cell>
          <cell r="L324">
            <v>36.283902419932765</v>
          </cell>
        </row>
        <row r="325">
          <cell r="A325" t="str">
            <v>cutoff08</v>
          </cell>
          <cell r="B325" t="str">
            <v>hmblk</v>
          </cell>
          <cell r="C325">
            <v>7.9309214480815351</v>
          </cell>
          <cell r="D325">
            <v>9.2578311245929807</v>
          </cell>
          <cell r="E325">
            <v>10.356569905825763</v>
          </cell>
          <cell r="F325">
            <v>12.150086000092678</v>
          </cell>
          <cell r="G325">
            <v>13.983979965048515</v>
          </cell>
          <cell r="H325">
            <v>15.932318492594256</v>
          </cell>
          <cell r="I325">
            <v>18.732007911516629</v>
          </cell>
          <cell r="J325">
            <v>22.809054972038954</v>
          </cell>
          <cell r="K325">
            <v>29.461667965966022</v>
          </cell>
          <cell r="L325">
            <v>37.687689456360808</v>
          </cell>
        </row>
        <row r="326">
          <cell r="A326" t="str">
            <v>cutoff09</v>
          </cell>
          <cell r="B326" t="str">
            <v>hmblk</v>
          </cell>
          <cell r="C326">
            <v>7.9330163644862361</v>
          </cell>
          <cell r="D326">
            <v>9.4415638439240404</v>
          </cell>
          <cell r="E326">
            <v>10.758534902994082</v>
          </cell>
          <cell r="F326">
            <v>12.514402399072269</v>
          </cell>
          <cell r="G326">
            <v>14.384713639854832</v>
          </cell>
          <cell r="H326">
            <v>16.4026195427085</v>
          </cell>
          <cell r="I326">
            <v>19.163818962901633</v>
          </cell>
          <cell r="J326">
            <v>23.241988426185717</v>
          </cell>
          <cell r="K326">
            <v>30.211265221015399</v>
          </cell>
          <cell r="L326">
            <v>38.390576349122114</v>
          </cell>
        </row>
        <row r="327">
          <cell r="A327" t="str">
            <v>cutoff10</v>
          </cell>
          <cell r="B327" t="str">
            <v>hmblk</v>
          </cell>
          <cell r="C327">
            <v>8.0397335106961734</v>
          </cell>
          <cell r="D327">
            <v>9.576511985209951</v>
          </cell>
          <cell r="E327">
            <v>10.731045412678665</v>
          </cell>
          <cell r="F327">
            <v>12.360588628198736</v>
          </cell>
          <cell r="G327">
            <v>14.345619452120292</v>
          </cell>
          <cell r="H327">
            <v>16.217047150408526</v>
          </cell>
          <cell r="I327">
            <v>19.177931235222932</v>
          </cell>
          <cell r="J327">
            <v>23.296613333415912</v>
          </cell>
          <cell r="K327">
            <v>30.217082237890736</v>
          </cell>
          <cell r="L327">
            <v>38.671815933990693</v>
          </cell>
        </row>
        <row r="328">
          <cell r="A328" t="str">
            <v>cutoff11</v>
          </cell>
          <cell r="B328" t="str">
            <v>hmblk</v>
          </cell>
          <cell r="C328">
            <v>8.0391203146629024</v>
          </cell>
          <cell r="D328">
            <v>9.5525680924923204</v>
          </cell>
          <cell r="E328">
            <v>10.577749935649786</v>
          </cell>
          <cell r="F328">
            <v>12.191289279027993</v>
          </cell>
          <cell r="G328">
            <v>14.260089297585765</v>
          </cell>
          <cell r="H328">
            <v>16.615596495059819</v>
          </cell>
          <cell r="I328">
            <v>19.138953808549818</v>
          </cell>
          <cell r="J328">
            <v>23.756991515055031</v>
          </cell>
          <cell r="K328">
            <v>30.361194326473473</v>
          </cell>
          <cell r="L328">
            <v>40.778447273482513</v>
          </cell>
        </row>
        <row r="329">
          <cell r="A329" t="str">
            <v>cutoff12</v>
          </cell>
          <cell r="B329" t="str">
            <v>hmblk</v>
          </cell>
          <cell r="C329">
            <v>8.1064085948093947</v>
          </cell>
          <cell r="D329">
            <v>9.5991709725003425</v>
          </cell>
          <cell r="E329">
            <v>10.900533905387931</v>
          </cell>
          <cell r="F329">
            <v>12.535842574893808</v>
          </cell>
          <cell r="G329">
            <v>14.501744550263451</v>
          </cell>
          <cell r="H329">
            <v>17.138000943183624</v>
          </cell>
          <cell r="I329">
            <v>20.219881433004957</v>
          </cell>
          <cell r="J329">
            <v>24.705316112420391</v>
          </cell>
          <cell r="K329">
            <v>32.032528533747417</v>
          </cell>
          <cell r="L329">
            <v>41.000452796960694</v>
          </cell>
        </row>
        <row r="330">
          <cell r="A330" t="str">
            <v>cutoff13</v>
          </cell>
          <cell r="B330" t="str">
            <v>hmblk</v>
          </cell>
          <cell r="C330">
            <v>8.1247034456018223</v>
          </cell>
          <cell r="D330">
            <v>9.7367489795401703</v>
          </cell>
          <cell r="E330">
            <v>10.884174453014982</v>
          </cell>
          <cell r="F330">
            <v>12.453199437316057</v>
          </cell>
          <cell r="G330">
            <v>14.854141931517947</v>
          </cell>
          <cell r="H330">
            <v>16.925691940401677</v>
          </cell>
          <cell r="I330">
            <v>19.766381039441509</v>
          </cell>
          <cell r="J330">
            <v>24.114320233219296</v>
          </cell>
          <cell r="K330">
            <v>32.831618588759021</v>
          </cell>
          <cell r="L330">
            <v>41.489778467660294</v>
          </cell>
        </row>
        <row r="331">
          <cell r="A331" t="str">
            <v>cutoff73</v>
          </cell>
          <cell r="B331" t="str">
            <v>iwblk</v>
          </cell>
          <cell r="C331">
            <v>1.3598815724553759</v>
          </cell>
          <cell r="D331">
            <v>1.6477444708574696</v>
          </cell>
          <cell r="E331">
            <v>0</v>
          </cell>
          <cell r="F331">
            <v>0</v>
          </cell>
          <cell r="G331">
            <v>2.3703715005877175</v>
          </cell>
          <cell r="H331">
            <v>2.7035854392276075</v>
          </cell>
          <cell r="I331">
            <v>3.1093918727112562</v>
          </cell>
          <cell r="J331">
            <v>3.6320822872223815</v>
          </cell>
          <cell r="K331">
            <v>4.7333569098498627</v>
          </cell>
          <cell r="L331">
            <v>6.5920594530266152</v>
          </cell>
        </row>
        <row r="332">
          <cell r="A332" t="str">
            <v>cutoff74</v>
          </cell>
          <cell r="B332" t="str">
            <v>iwblk</v>
          </cell>
          <cell r="C332">
            <v>1.6296672092362372</v>
          </cell>
          <cell r="E332">
            <v>0</v>
          </cell>
          <cell r="F332">
            <v>2.2754706747625564</v>
          </cell>
          <cell r="H332">
            <v>2.8922284336106503</v>
          </cell>
          <cell r="I332">
            <v>3.2896278388852735</v>
          </cell>
          <cell r="J332">
            <v>3.7811008183926829</v>
          </cell>
          <cell r="K332">
            <v>4.8189368322490163</v>
          </cell>
          <cell r="L332">
            <v>5.9684521295234276</v>
          </cell>
        </row>
        <row r="333">
          <cell r="A333" t="str">
            <v>cutoff75</v>
          </cell>
          <cell r="B333" t="str">
            <v>iwblk</v>
          </cell>
          <cell r="C333">
            <v>1.8003320471541102</v>
          </cell>
          <cell r="E333">
            <v>2.1828482828918023</v>
          </cell>
          <cell r="G333">
            <v>2.7487496547110739</v>
          </cell>
          <cell r="H333">
            <v>3.1724600986943119</v>
          </cell>
          <cell r="I333">
            <v>3.6241769211248638</v>
          </cell>
          <cell r="J333">
            <v>4.3777032683743728</v>
          </cell>
          <cell r="K333">
            <v>5.3781611783962298</v>
          </cell>
          <cell r="L333">
            <v>6.5977249424439455</v>
          </cell>
        </row>
        <row r="334">
          <cell r="A334" t="str">
            <v>cutoff76</v>
          </cell>
          <cell r="B334" t="str">
            <v>iwblk</v>
          </cell>
          <cell r="D334">
            <v>2.2705375200840976</v>
          </cell>
          <cell r="F334">
            <v>2.7159729676995017</v>
          </cell>
          <cell r="H334">
            <v>3.3669520936349793</v>
          </cell>
          <cell r="I334">
            <v>3.887103577724325</v>
          </cell>
          <cell r="J334">
            <v>4.7344286041257337</v>
          </cell>
          <cell r="K334">
            <v>5.9420408375765739</v>
          </cell>
          <cell r="L334">
            <v>7.4835593484109708</v>
          </cell>
        </row>
        <row r="335">
          <cell r="A335" t="str">
            <v>cutoff77</v>
          </cell>
          <cell r="B335" t="str">
            <v>iwblk</v>
          </cell>
          <cell r="C335">
            <v>2.2594112434055336</v>
          </cell>
          <cell r="F335">
            <v>2.870986656902045</v>
          </cell>
          <cell r="G335">
            <v>3.2134500675641293</v>
          </cell>
          <cell r="H335">
            <v>3.6645317173634204</v>
          </cell>
          <cell r="I335">
            <v>4.2063720294610416</v>
          </cell>
          <cell r="J335">
            <v>4.9616942594019484</v>
          </cell>
          <cell r="K335">
            <v>6.3652065537105464</v>
          </cell>
          <cell r="L335">
            <v>7.7196975499237137</v>
          </cell>
        </row>
        <row r="336">
          <cell r="A336" t="str">
            <v>cutoff78</v>
          </cell>
          <cell r="B336" t="str">
            <v>iwblk</v>
          </cell>
          <cell r="C336">
            <v>2.3278637410076439</v>
          </cell>
          <cell r="E336">
            <v>2.8056208278328039</v>
          </cell>
          <cell r="G336">
            <v>3.4137447617370325</v>
          </cell>
          <cell r="H336">
            <v>3.8256636906605492</v>
          </cell>
          <cell r="I336">
            <v>4.5211227837658337</v>
          </cell>
          <cell r="J336">
            <v>5.2456296052859432</v>
          </cell>
          <cell r="K336">
            <v>6.8674879043953876</v>
          </cell>
          <cell r="L336">
            <v>8.2980993030133448</v>
          </cell>
        </row>
        <row r="337">
          <cell r="A337" t="str">
            <v>cutoff79</v>
          </cell>
          <cell r="B337" t="str">
            <v>iwblk</v>
          </cell>
          <cell r="C337">
            <v>2.7733882228033604</v>
          </cell>
          <cell r="E337">
            <v>3.1728114005289831</v>
          </cell>
          <cell r="G337">
            <v>3.8861279074217503</v>
          </cell>
          <cell r="H337">
            <v>4.4305985025560171</v>
          </cell>
          <cell r="I337">
            <v>5.0607445626274812</v>
          </cell>
          <cell r="J337">
            <v>5.8916814442894179</v>
          </cell>
          <cell r="K337">
            <v>7.4647124605313344</v>
          </cell>
          <cell r="L337">
            <v>8.7356047272464181</v>
          </cell>
        </row>
        <row r="338">
          <cell r="A338" t="str">
            <v>cutoff80</v>
          </cell>
          <cell r="B338" t="str">
            <v>iwblk</v>
          </cell>
          <cell r="C338">
            <v>2.8741124611675311</v>
          </cell>
          <cell r="E338">
            <v>3.4315068671984958</v>
          </cell>
          <cell r="F338">
            <v>3.8028855983512604</v>
          </cell>
          <cell r="G338">
            <v>4.2339431806145091</v>
          </cell>
          <cell r="H338">
            <v>4.8386523959609793</v>
          </cell>
          <cell r="I338">
            <v>5.4747663680461782</v>
          </cell>
          <cell r="J338">
            <v>6.4688027443290839</v>
          </cell>
          <cell r="K338">
            <v>8.1351836857538355</v>
          </cell>
          <cell r="L338">
            <v>9.8336006612103066</v>
          </cell>
        </row>
        <row r="339">
          <cell r="A339" t="str">
            <v>cutoff81</v>
          </cell>
          <cell r="B339" t="str">
            <v>iwblk</v>
          </cell>
          <cell r="C339">
            <v>3.2788406461054711</v>
          </cell>
          <cell r="E339">
            <v>3.7189184475694335</v>
          </cell>
          <cell r="F339">
            <v>4.1469766881477943</v>
          </cell>
          <cell r="G339">
            <v>4.7278957103200199</v>
          </cell>
          <cell r="H339">
            <v>5.2864578348522286</v>
          </cell>
          <cell r="I339">
            <v>6.0531462361200683</v>
          </cell>
          <cell r="J339">
            <v>7.1898620865791472</v>
          </cell>
          <cell r="K339">
            <v>9.0721100829635013</v>
          </cell>
          <cell r="L339">
            <v>10.754722310593316</v>
          </cell>
        </row>
        <row r="340">
          <cell r="A340" t="str">
            <v>cutoff82</v>
          </cell>
          <cell r="B340" t="str">
            <v>iwblk</v>
          </cell>
          <cell r="C340">
            <v>3.3386060322713025</v>
          </cell>
          <cell r="E340">
            <v>3.9113172299884402</v>
          </cell>
          <cell r="F340">
            <v>4.4170032768230385</v>
          </cell>
          <cell r="G340">
            <v>4.9735614861912918</v>
          </cell>
          <cell r="H340">
            <v>5.6212576056134829</v>
          </cell>
          <cell r="I340">
            <v>6.4187192524598728</v>
          </cell>
          <cell r="J340">
            <v>7.6566398464006991</v>
          </cell>
          <cell r="K340">
            <v>9.7121996145425857</v>
          </cell>
          <cell r="L340">
            <v>11.333428033838915</v>
          </cell>
        </row>
        <row r="341">
          <cell r="A341" t="str">
            <v>cutoff83</v>
          </cell>
          <cell r="B341" t="str">
            <v>iwblk</v>
          </cell>
          <cell r="D341">
            <v>3.6456268595192851</v>
          </cell>
          <cell r="E341">
            <v>4.0455778115220822</v>
          </cell>
          <cell r="F341">
            <v>4.6533276865793791</v>
          </cell>
          <cell r="G341">
            <v>5.1644472670176755</v>
          </cell>
          <cell r="H341">
            <v>5.9426500446415265</v>
          </cell>
          <cell r="I341">
            <v>6.9386886357958577</v>
          </cell>
          <cell r="J341">
            <v>8.1215315735584319</v>
          </cell>
          <cell r="K341">
            <v>10.085570596798693</v>
          </cell>
          <cell r="L341">
            <v>12.129774776229825</v>
          </cell>
        </row>
        <row r="342">
          <cell r="A342" t="str">
            <v>cutoff84</v>
          </cell>
          <cell r="B342" t="str">
            <v>iwblk</v>
          </cell>
          <cell r="D342">
            <v>3.6859203673702536</v>
          </cell>
          <cell r="E342">
            <v>4.1462795726225998</v>
          </cell>
          <cell r="F342">
            <v>4.8277179657990912</v>
          </cell>
          <cell r="G342">
            <v>5.3778141190025428</v>
          </cell>
          <cell r="H342">
            <v>6.1026264746432517</v>
          </cell>
          <cell r="I342">
            <v>7.1597143661396965</v>
          </cell>
          <cell r="J342">
            <v>8.5266717630630531</v>
          </cell>
          <cell r="K342">
            <v>10.75399643078665</v>
          </cell>
          <cell r="L342">
            <v>12.738396084389439</v>
          </cell>
        </row>
        <row r="343">
          <cell r="A343" t="str">
            <v>cutoff85</v>
          </cell>
          <cell r="B343" t="str">
            <v>iwblk</v>
          </cell>
          <cell r="D343">
            <v>3.780418649317498</v>
          </cell>
          <cell r="E343">
            <v>4.3662820499644113</v>
          </cell>
          <cell r="F343">
            <v>4.9964641593480241</v>
          </cell>
          <cell r="G343">
            <v>5.7110501936586857</v>
          </cell>
          <cell r="H343">
            <v>6.4897090175774448</v>
          </cell>
          <cell r="I343">
            <v>7.6384013370457202</v>
          </cell>
          <cell r="J343">
            <v>9.0921180486531963</v>
          </cell>
          <cell r="K343">
            <v>11.355062530574621</v>
          </cell>
          <cell r="L343">
            <v>13.484397071896636</v>
          </cell>
        </row>
        <row r="344">
          <cell r="A344" t="str">
            <v>cutoff86</v>
          </cell>
          <cell r="B344" t="str">
            <v>iwblk</v>
          </cell>
          <cell r="D344">
            <v>3.8477639040854927</v>
          </cell>
          <cell r="E344">
            <v>4.5003582397417663</v>
          </cell>
          <cell r="F344">
            <v>5.1256741673777215</v>
          </cell>
          <cell r="G344">
            <v>5.9011153791028939</v>
          </cell>
          <cell r="H344">
            <v>6.8543322570241756</v>
          </cell>
          <cell r="I344">
            <v>7.9081624343016141</v>
          </cell>
          <cell r="J344">
            <v>9.5444201097394075</v>
          </cell>
          <cell r="K344">
            <v>11.949254309347907</v>
          </cell>
          <cell r="L344">
            <v>13.814187369346918</v>
          </cell>
        </row>
        <row r="345">
          <cell r="A345" t="str">
            <v>cutoff87</v>
          </cell>
          <cell r="B345" t="str">
            <v>iwblk</v>
          </cell>
          <cell r="D345">
            <v>3.9975939989357308</v>
          </cell>
          <cell r="E345">
            <v>4.7377403432975393</v>
          </cell>
          <cell r="F345">
            <v>5.2889137517718874</v>
          </cell>
          <cell r="G345">
            <v>6.101762412602314</v>
          </cell>
          <cell r="H345">
            <v>7.0912740567709154</v>
          </cell>
          <cell r="I345">
            <v>8.2101624335428571</v>
          </cell>
          <cell r="J345">
            <v>9.9599939838369647</v>
          </cell>
          <cell r="K345">
            <v>12.483203915743154</v>
          </cell>
          <cell r="L345">
            <v>14.954836316410011</v>
          </cell>
        </row>
        <row r="346">
          <cell r="A346" t="str">
            <v>cutoff88</v>
          </cell>
          <cell r="B346" t="str">
            <v>iwblk</v>
          </cell>
          <cell r="C346">
            <v>3.5705759765791174</v>
          </cell>
          <cell r="D346">
            <v>4.1550491853914098</v>
          </cell>
          <cell r="E346">
            <v>4.8965580860272588</v>
          </cell>
          <cell r="F346">
            <v>5.59305042510828</v>
          </cell>
          <cell r="G346">
            <v>6.3871947990451465</v>
          </cell>
          <cell r="H346">
            <v>7.4370294176824778</v>
          </cell>
          <cell r="I346">
            <v>8.6554350428846618</v>
          </cell>
          <cell r="J346">
            <v>10.284374899967675</v>
          </cell>
          <cell r="K346">
            <v>13.01690104996881</v>
          </cell>
          <cell r="L346">
            <v>15.77953928363682</v>
          </cell>
        </row>
        <row r="347">
          <cell r="A347" t="str">
            <v>cutoff89</v>
          </cell>
          <cell r="B347" t="str">
            <v>iwblk</v>
          </cell>
          <cell r="C347">
            <v>3.7065399777377568</v>
          </cell>
          <cell r="D347">
            <v>4.3376318902780335</v>
          </cell>
          <cell r="E347">
            <v>5.0514442586658124</v>
          </cell>
          <cell r="F347">
            <v>5.8513747562226222</v>
          </cell>
          <cell r="G347">
            <v>6.7905507001173104</v>
          </cell>
          <cell r="H347">
            <v>7.7357468045746263</v>
          </cell>
          <cell r="I347">
            <v>9.0331869542053074</v>
          </cell>
          <cell r="J347">
            <v>10.893785207548362</v>
          </cell>
          <cell r="K347">
            <v>13.843490430802229</v>
          </cell>
          <cell r="L347">
            <v>16.548253725103706</v>
          </cell>
        </row>
        <row r="348">
          <cell r="A348" t="str">
            <v>cutoff90</v>
          </cell>
          <cell r="B348" t="str">
            <v>iwblk</v>
          </cell>
          <cell r="C348">
            <v>3.9386838042417409</v>
          </cell>
          <cell r="D348">
            <v>4.6630609114557053</v>
          </cell>
          <cell r="E348">
            <v>5.2964405932710781</v>
          </cell>
          <cell r="F348">
            <v>6.0936990548961871</v>
          </cell>
          <cell r="G348">
            <v>7.0526483173479964</v>
          </cell>
          <cell r="H348">
            <v>7.9889262318237213</v>
          </cell>
          <cell r="I348">
            <v>9.3639863353008668</v>
          </cell>
          <cell r="J348">
            <v>11.180858079600036</v>
          </cell>
          <cell r="K348">
            <v>14.430311936704767</v>
          </cell>
          <cell r="L348">
            <v>17.301046729987064</v>
          </cell>
        </row>
        <row r="349">
          <cell r="A349" t="str">
            <v>cutoff91</v>
          </cell>
          <cell r="B349" t="str">
            <v>iwblk</v>
          </cell>
          <cell r="C349">
            <v>4.1760984206717415</v>
          </cell>
          <cell r="D349">
            <v>4.9062878036012334</v>
          </cell>
          <cell r="E349">
            <v>5.660375302442767</v>
          </cell>
          <cell r="F349">
            <v>6.4190109425789439</v>
          </cell>
          <cell r="G349">
            <v>7.3387195305019324</v>
          </cell>
          <cell r="H349">
            <v>8.3796539622414237</v>
          </cell>
          <cell r="I349">
            <v>9.8990263450989939</v>
          </cell>
          <cell r="J349">
            <v>11.99747249813276</v>
          </cell>
          <cell r="K349">
            <v>15.134103716311698</v>
          </cell>
          <cell r="L349">
            <v>18.025982447072629</v>
          </cell>
        </row>
        <row r="350">
          <cell r="A350" t="str">
            <v>cutoff92</v>
          </cell>
          <cell r="B350" t="str">
            <v>iwblk</v>
          </cell>
          <cell r="C350">
            <v>4.3666454373404884</v>
          </cell>
          <cell r="D350">
            <v>4.9926811250848937</v>
          </cell>
          <cell r="E350">
            <v>5.7894853040482896</v>
          </cell>
          <cell r="F350">
            <v>6.5948631153382564</v>
          </cell>
          <cell r="G350">
            <v>7.5628830686034441</v>
          </cell>
          <cell r="H350">
            <v>8.6278654428025678</v>
          </cell>
          <cell r="I350">
            <v>10.097445362892747</v>
          </cell>
          <cell r="J350">
            <v>12.131332909366931</v>
          </cell>
          <cell r="K350">
            <v>15.700571479922228</v>
          </cell>
          <cell r="L350">
            <v>19.414596659668636</v>
          </cell>
        </row>
        <row r="351">
          <cell r="A351" t="str">
            <v>cutoff93</v>
          </cell>
          <cell r="B351" t="str">
            <v>iwblk</v>
          </cell>
          <cell r="C351">
            <v>4.5319374261603897</v>
          </cell>
          <cell r="D351">
            <v>5.1535049029946043</v>
          </cell>
          <cell r="E351">
            <v>5.9425464569075981</v>
          </cell>
          <cell r="F351">
            <v>6.8698317942975242</v>
          </cell>
          <cell r="G351">
            <v>7.8354513867940918</v>
          </cell>
          <cell r="H351">
            <v>8.9197169373486656</v>
          </cell>
          <cell r="I351">
            <v>10.351897660904756</v>
          </cell>
          <cell r="J351">
            <v>12.632558316699512</v>
          </cell>
          <cell r="K351">
            <v>16.524624629474197</v>
          </cell>
          <cell r="L351">
            <v>20.020740330386271</v>
          </cell>
        </row>
        <row r="352">
          <cell r="A352" t="str">
            <v>cutoff94</v>
          </cell>
          <cell r="B352" t="str">
            <v>iwblk</v>
          </cell>
          <cell r="C352">
            <v>4.5362074492049764</v>
          </cell>
          <cell r="D352">
            <v>5.1323198245929724</v>
          </cell>
          <cell r="E352">
            <v>5.9639502663237876</v>
          </cell>
          <cell r="F352">
            <v>6.8688116908847805</v>
          </cell>
          <cell r="G352">
            <v>7.8638159903968958</v>
          </cell>
          <cell r="H352">
            <v>9.0190876974302334</v>
          </cell>
          <cell r="I352">
            <v>10.546138628616351</v>
          </cell>
          <cell r="J352">
            <v>12.795277487754818</v>
          </cell>
          <cell r="K352">
            <v>16.988893934423171</v>
          </cell>
          <cell r="L352">
            <v>20.893422900353837</v>
          </cell>
        </row>
        <row r="353">
          <cell r="A353" t="str">
            <v>cutoff95</v>
          </cell>
          <cell r="B353" t="str">
            <v>iwblk</v>
          </cell>
          <cell r="C353">
            <v>4.702514055224654</v>
          </cell>
          <cell r="D353">
            <v>5.3021467276354599</v>
          </cell>
          <cell r="E353">
            <v>6.1688464499739295</v>
          </cell>
          <cell r="F353">
            <v>7.064652624280237</v>
          </cell>
          <cell r="G353">
            <v>8.0026261887509378</v>
          </cell>
          <cell r="H353">
            <v>9.2336765514406345</v>
          </cell>
          <cell r="I353">
            <v>10.973046459055924</v>
          </cell>
          <cell r="J353">
            <v>13.143972403303168</v>
          </cell>
          <cell r="K353">
            <v>17.29692138849871</v>
          </cell>
          <cell r="L353">
            <v>21.568904557763023</v>
          </cell>
        </row>
        <row r="354">
          <cell r="A354" t="str">
            <v>cutoff96</v>
          </cell>
          <cell r="B354" t="str">
            <v>iwblk</v>
          </cell>
          <cell r="C354">
            <v>4.8308936193946197</v>
          </cell>
          <cell r="D354">
            <v>5.5365235906681356</v>
          </cell>
          <cell r="E354">
            <v>6.3198853104369555</v>
          </cell>
          <cell r="F354">
            <v>7.1356238205550024</v>
          </cell>
          <cell r="G354">
            <v>8.2127750393682355</v>
          </cell>
          <cell r="H354">
            <v>9.5021069817007753</v>
          </cell>
          <cell r="I354">
            <v>11.08002784660218</v>
          </cell>
          <cell r="J354">
            <v>13.437690028337409</v>
          </cell>
          <cell r="K354">
            <v>17.158408973511769</v>
          </cell>
          <cell r="L354">
            <v>20.926538117338588</v>
          </cell>
        </row>
        <row r="355">
          <cell r="A355" t="str">
            <v>cutoff97</v>
          </cell>
          <cell r="B355" t="str">
            <v>iwblk</v>
          </cell>
          <cell r="C355">
            <v>5.0220860245410694</v>
          </cell>
          <cell r="D355">
            <v>5.8227282912592315</v>
          </cell>
          <cell r="E355">
            <v>6.6416564207402704</v>
          </cell>
          <cell r="F355">
            <v>7.4856680350691187</v>
          </cell>
          <cell r="G355">
            <v>8.4800978765110795</v>
          </cell>
          <cell r="H355">
            <v>9.7912207434893102</v>
          </cell>
          <cell r="I355">
            <v>11.438557475094456</v>
          </cell>
          <cell r="J355">
            <v>13.843695354791086</v>
          </cell>
          <cell r="K355">
            <v>17.844210353703691</v>
          </cell>
          <cell r="L355">
            <v>21.603741321855562</v>
          </cell>
        </row>
        <row r="356">
          <cell r="A356" t="str">
            <v>cutoff98</v>
          </cell>
          <cell r="B356" t="str">
            <v>iwblk</v>
          </cell>
          <cell r="C356">
            <v>5.3807955158613359</v>
          </cell>
          <cell r="D356">
            <v>6.1449295594642441</v>
          </cell>
          <cell r="E356">
            <v>7.0101084399490867</v>
          </cell>
          <cell r="F356">
            <v>7.9262246512048673</v>
          </cell>
          <cell r="G356">
            <v>9.0525100899226896</v>
          </cell>
          <cell r="H356">
            <v>10.183278524322354</v>
          </cell>
          <cell r="I356">
            <v>12.038375988471548</v>
          </cell>
          <cell r="J356">
            <v>14.770223479040125</v>
          </cell>
          <cell r="K356">
            <v>18.832423958902545</v>
          </cell>
          <cell r="L356">
            <v>23.144554142343814</v>
          </cell>
        </row>
        <row r="357">
          <cell r="A357" t="str">
            <v>cutoff99</v>
          </cell>
          <cell r="B357" t="str">
            <v>iwblk</v>
          </cell>
          <cell r="C357">
            <v>5.6510177268301192</v>
          </cell>
          <cell r="D357">
            <v>6.4666218765680128</v>
          </cell>
          <cell r="E357">
            <v>7.2634599580365773</v>
          </cell>
          <cell r="F357">
            <v>8.1684608439739819</v>
          </cell>
          <cell r="G357">
            <v>9.2615498899736419</v>
          </cell>
          <cell r="H357">
            <v>10.627030085155219</v>
          </cell>
          <cell r="I357">
            <v>12.317350115992358</v>
          </cell>
          <cell r="J357">
            <v>14.988506304031308</v>
          </cell>
          <cell r="K357">
            <v>19.892587756191009</v>
          </cell>
          <cell r="L357">
            <v>24.355981890154307</v>
          </cell>
        </row>
        <row r="358">
          <cell r="A358" t="str">
            <v>cutoff00</v>
          </cell>
          <cell r="B358" t="str">
            <v>iwblk</v>
          </cell>
          <cell r="C358">
            <v>5.9478238557528993</v>
          </cell>
          <cell r="D358">
            <v>6.9411765280876496</v>
          </cell>
          <cell r="E358">
            <v>7.8688403089121479</v>
          </cell>
          <cell r="F358">
            <v>8.8358888575520709</v>
          </cell>
          <cell r="G358">
            <v>9.9745387431479919</v>
          </cell>
          <cell r="H358">
            <v>11.285266338725837</v>
          </cell>
          <cell r="I358">
            <v>13.295414114221549</v>
          </cell>
          <cell r="J358">
            <v>15.9719992880808</v>
          </cell>
          <cell r="K358">
            <v>20.225708517244236</v>
          </cell>
          <cell r="L358">
            <v>25.052429624187134</v>
          </cell>
        </row>
        <row r="359">
          <cell r="A359" t="str">
            <v>cutoff01</v>
          </cell>
          <cell r="B359" t="str">
            <v>iwblk</v>
          </cell>
          <cell r="C359">
            <v>6.116826987998687</v>
          </cell>
          <cell r="D359">
            <v>7.0875199148915113</v>
          </cell>
          <cell r="E359">
            <v>8.0576043130799491</v>
          </cell>
          <cell r="F359">
            <v>9.0816097869273502</v>
          </cell>
          <cell r="G359">
            <v>10.159609776449281</v>
          </cell>
          <cell r="H359">
            <v>11.768962451348276</v>
          </cell>
          <cell r="I359">
            <v>13.675869698736491</v>
          </cell>
          <cell r="J359">
            <v>16.406827746905609</v>
          </cell>
          <cell r="K359">
            <v>21.344639481952679</v>
          </cell>
          <cell r="L359">
            <v>26.407153997697794</v>
          </cell>
        </row>
        <row r="360">
          <cell r="A360" t="str">
            <v>cutoff02</v>
          </cell>
          <cell r="B360" t="str">
            <v>iwblk</v>
          </cell>
          <cell r="C360">
            <v>6.2055765210469396</v>
          </cell>
          <cell r="D360">
            <v>7.3618856617161033</v>
          </cell>
          <cell r="E360">
            <v>8.3393819079184919</v>
          </cell>
          <cell r="F360">
            <v>9.4657550866371807</v>
          </cell>
          <cell r="G360">
            <v>10.592252118741397</v>
          </cell>
          <cell r="H360">
            <v>12.104912142812992</v>
          </cell>
          <cell r="I360">
            <v>14.330303574504624</v>
          </cell>
          <cell r="J360">
            <v>17.182831743284527</v>
          </cell>
          <cell r="K360">
            <v>22.277516870303241</v>
          </cell>
          <cell r="L360">
            <v>27.6813266366355</v>
          </cell>
        </row>
        <row r="361">
          <cell r="A361" t="str">
            <v>cutoff03</v>
          </cell>
          <cell r="B361" t="str">
            <v>iwblk</v>
          </cell>
          <cell r="C361">
            <v>6.3800794369631033</v>
          </cell>
          <cell r="D361">
            <v>7.6470918492387465</v>
          </cell>
          <cell r="E361">
            <v>8.6466617055452097</v>
          </cell>
          <cell r="F361">
            <v>9.9196613706852368</v>
          </cell>
          <cell r="G361">
            <v>11.141181844802986</v>
          </cell>
          <cell r="H361">
            <v>12.814239626003586</v>
          </cell>
          <cell r="I361">
            <v>15.034468439316408</v>
          </cell>
          <cell r="J361">
            <v>18.344452514965539</v>
          </cell>
          <cell r="K361">
            <v>23.89326514208464</v>
          </cell>
          <cell r="L361">
            <v>29.537231905902885</v>
          </cell>
        </row>
        <row r="362">
          <cell r="A362" t="str">
            <v>cutoff04</v>
          </cell>
          <cell r="B362" t="str">
            <v>iwblk</v>
          </cell>
          <cell r="C362">
            <v>6.5185208989384416</v>
          </cell>
          <cell r="D362">
            <v>7.7516127510160286</v>
          </cell>
          <cell r="E362">
            <v>8.8304477832215156</v>
          </cell>
          <cell r="F362">
            <v>9.9940136413358385</v>
          </cell>
          <cell r="G362">
            <v>11.580515399022655</v>
          </cell>
          <cell r="H362">
            <v>13.113573118856884</v>
          </cell>
          <cell r="I362">
            <v>15.189085976149869</v>
          </cell>
          <cell r="J362">
            <v>18.301466936393197</v>
          </cell>
          <cell r="K362">
            <v>24.190263379841767</v>
          </cell>
          <cell r="L362">
            <v>29.144684832907458</v>
          </cell>
        </row>
        <row r="363">
          <cell r="A363" t="str">
            <v>cutoff05</v>
          </cell>
          <cell r="B363" t="str">
            <v>iwblk</v>
          </cell>
          <cell r="C363">
            <v>6.731821445152061</v>
          </cell>
          <cell r="D363">
            <v>7.8890402270340374</v>
          </cell>
          <cell r="E363">
            <v>8.8465772882438856</v>
          </cell>
          <cell r="F363">
            <v>9.961660848871368</v>
          </cell>
          <cell r="G363">
            <v>11.239576111965089</v>
          </cell>
          <cell r="H363">
            <v>12.974669431815935</v>
          </cell>
          <cell r="I363">
            <v>15.184655836351862</v>
          </cell>
          <cell r="J363">
            <v>18.759167404675068</v>
          </cell>
          <cell r="K363">
            <v>24.777710411106195</v>
          </cell>
          <cell r="L363">
            <v>30.369094647545758</v>
          </cell>
        </row>
        <row r="364">
          <cell r="A364" t="str">
            <v>cutoff06</v>
          </cell>
          <cell r="B364" t="str">
            <v>iwblk</v>
          </cell>
          <cell r="C364">
            <v>6.9177739559036411</v>
          </cell>
          <cell r="D364">
            <v>8.1295870025967751</v>
          </cell>
          <cell r="E364">
            <v>9.2419675997720496</v>
          </cell>
          <cell r="F364">
            <v>10.241242208155999</v>
          </cell>
          <cell r="G364">
            <v>12.025586856318588</v>
          </cell>
          <cell r="H364">
            <v>13.876038984091128</v>
          </cell>
          <cell r="I364">
            <v>16.083613032492305</v>
          </cell>
          <cell r="J364">
            <v>19.153880494645474</v>
          </cell>
          <cell r="K364">
            <v>25.850459132640026</v>
          </cell>
          <cell r="L364">
            <v>33.150782533772279</v>
          </cell>
        </row>
        <row r="365">
          <cell r="A365" t="str">
            <v>cutoff07</v>
          </cell>
          <cell r="B365" t="str">
            <v>iwblk</v>
          </cell>
          <cell r="C365">
            <v>7.2183535538340431</v>
          </cell>
          <cell r="D365">
            <v>8.4000993068041794</v>
          </cell>
          <cell r="E365">
            <v>9.7841903693640901</v>
          </cell>
          <cell r="F365">
            <v>10.856675287487036</v>
          </cell>
          <cell r="G365">
            <v>12.227922768054913</v>
          </cell>
          <cell r="H365">
            <v>14.124513655853312</v>
          </cell>
          <cell r="I365">
            <v>16.500227088300175</v>
          </cell>
          <cell r="J365">
            <v>19.933437961242596</v>
          </cell>
          <cell r="K365">
            <v>26.708809422520535</v>
          </cell>
          <cell r="L365">
            <v>33.785865388941964</v>
          </cell>
        </row>
        <row r="366">
          <cell r="A366" t="str">
            <v>cutoff08</v>
          </cell>
          <cell r="B366" t="str">
            <v>iwblk</v>
          </cell>
          <cell r="C366">
            <v>7.4050989274988046</v>
          </cell>
          <cell r="D366">
            <v>8.6459868549540992</v>
          </cell>
          <cell r="E366">
            <v>9.8173654687300136</v>
          </cell>
          <cell r="F366">
            <v>10.991597153921024</v>
          </cell>
          <cell r="G366">
            <v>12.455187203979978</v>
          </cell>
          <cell r="H366">
            <v>14.512046471057955</v>
          </cell>
          <cell r="I366">
            <v>16.911916645827233</v>
          </cell>
          <cell r="J366">
            <v>20.49431972810514</v>
          </cell>
          <cell r="K366">
            <v>27.706232174029147</v>
          </cell>
          <cell r="L366">
            <v>34.843168290397273</v>
          </cell>
        </row>
        <row r="367">
          <cell r="A367" t="str">
            <v>cutoff09</v>
          </cell>
          <cell r="B367" t="str">
            <v>iwblk</v>
          </cell>
          <cell r="C367">
            <v>7.6765095948477118</v>
          </cell>
          <cell r="D367">
            <v>8.8458173666646278</v>
          </cell>
          <cell r="E367">
            <v>9.9653336918257249</v>
          </cell>
          <cell r="F367">
            <v>11.330422121051722</v>
          </cell>
          <cell r="G367">
            <v>12.932282925706422</v>
          </cell>
          <cell r="H367">
            <v>14.959490170464621</v>
          </cell>
          <cell r="I367">
            <v>17.579680436775071</v>
          </cell>
          <cell r="J367">
            <v>21.276836451331057</v>
          </cell>
          <cell r="K367">
            <v>28.010795415132378</v>
          </cell>
          <cell r="L367">
            <v>34.653018095111698</v>
          </cell>
        </row>
        <row r="368">
          <cell r="A368" t="str">
            <v>cutoff10</v>
          </cell>
          <cell r="B368" t="str">
            <v>iwblk</v>
          </cell>
          <cell r="C368">
            <v>7.7869147474694413</v>
          </cell>
          <cell r="D368">
            <v>8.9252659209419942</v>
          </cell>
          <cell r="E368">
            <v>10.047971075565741</v>
          </cell>
          <cell r="F368">
            <v>11.500156862434709</v>
          </cell>
          <cell r="G368">
            <v>13.064925320697819</v>
          </cell>
          <cell r="H368">
            <v>15.040377727286023</v>
          </cell>
          <cell r="I368">
            <v>17.942633262379974</v>
          </cell>
          <cell r="J368">
            <v>21.511249310059679</v>
          </cell>
          <cell r="K368">
            <v>28.982556830400778</v>
          </cell>
          <cell r="L368">
            <v>35.135824674466861</v>
          </cell>
        </row>
        <row r="369">
          <cell r="A369" t="str">
            <v>cutoff11</v>
          </cell>
          <cell r="B369" t="str">
            <v>iwblk</v>
          </cell>
          <cell r="C369">
            <v>7.8136564793839831</v>
          </cell>
          <cell r="D369">
            <v>8.9370535476439539</v>
          </cell>
          <cell r="E369">
            <v>10.007650195395414</v>
          </cell>
          <cell r="F369">
            <v>11.468361099853491</v>
          </cell>
          <cell r="G369">
            <v>13.116845515629869</v>
          </cell>
          <cell r="H369">
            <v>14.992219861549314</v>
          </cell>
          <cell r="I369">
            <v>17.640573741180184</v>
          </cell>
          <cell r="J369">
            <v>21.237807119125264</v>
          </cell>
          <cell r="K369">
            <v>28.865080475682948</v>
          </cell>
          <cell r="L369">
            <v>37.212234600541876</v>
          </cell>
        </row>
        <row r="370">
          <cell r="A370" t="str">
            <v>cutoff12</v>
          </cell>
          <cell r="B370" t="str">
            <v>iwblk</v>
          </cell>
          <cell r="C370">
            <v>7.757496911696558</v>
          </cell>
          <cell r="D370">
            <v>8.8727328189096273</v>
          </cell>
          <cell r="E370">
            <v>10.084197828263408</v>
          </cell>
          <cell r="F370">
            <v>11.579350290199791</v>
          </cell>
          <cell r="G370">
            <v>13.049612189430707</v>
          </cell>
          <cell r="H370">
            <v>15.080459610374723</v>
          </cell>
          <cell r="I370">
            <v>18.111357556472861</v>
          </cell>
          <cell r="J370">
            <v>21.844134612765924</v>
          </cell>
          <cell r="K370">
            <v>29.425909010409683</v>
          </cell>
          <cell r="L370">
            <v>38.580323921858067</v>
          </cell>
        </row>
        <row r="371">
          <cell r="A371" t="str">
            <v>cutoff13</v>
          </cell>
          <cell r="B371" t="str">
            <v>iwblk</v>
          </cell>
          <cell r="C371">
            <v>7.9387100219791558</v>
          </cell>
          <cell r="D371">
            <v>9.0199690765352596</v>
          </cell>
          <cell r="E371">
            <v>10.115430101597694</v>
          </cell>
          <cell r="F371">
            <v>11.827068112866117</v>
          </cell>
          <cell r="G371">
            <v>13.472790781779331</v>
          </cell>
          <cell r="H371">
            <v>15.328432489148772</v>
          </cell>
          <cell r="I371">
            <v>18.079987174446298</v>
          </cell>
          <cell r="J371">
            <v>22.740598348974121</v>
          </cell>
          <cell r="K371">
            <v>30.736602804566392</v>
          </cell>
          <cell r="L371">
            <v>38.541643981663775</v>
          </cell>
        </row>
        <row r="372">
          <cell r="A372" t="str">
            <v>cutoff73</v>
          </cell>
          <cell r="B372" t="str">
            <v>jahis</v>
          </cell>
          <cell r="C372">
            <v>1.5903102255079622</v>
          </cell>
          <cell r="D372">
            <v>0</v>
          </cell>
          <cell r="E372">
            <v>2.1843363539292406</v>
          </cell>
          <cell r="F372">
            <v>0</v>
          </cell>
          <cell r="G372">
            <v>2.8389271425984441</v>
          </cell>
          <cell r="H372">
            <v>3.1668285450469962</v>
          </cell>
          <cell r="I372">
            <v>3.6002003702189209</v>
          </cell>
          <cell r="J372">
            <v>4.2404090718080836</v>
          </cell>
          <cell r="K372">
            <v>5.1832540031174386</v>
          </cell>
          <cell r="L372">
            <v>6.4623600558242336</v>
          </cell>
        </row>
        <row r="373">
          <cell r="A373" t="str">
            <v>cutoff74</v>
          </cell>
          <cell r="B373" t="str">
            <v>jahis</v>
          </cell>
          <cell r="C373">
            <v>1.8577079672863874</v>
          </cell>
          <cell r="E373">
            <v>2.3992125737374992</v>
          </cell>
          <cell r="F373">
            <v>2.7231365448079057</v>
          </cell>
          <cell r="G373">
            <v>3.0963354251927071</v>
          </cell>
          <cell r="H373">
            <v>0</v>
          </cell>
          <cell r="I373">
            <v>3.9731143170054803</v>
          </cell>
          <cell r="J373">
            <v>4.7094092617842733</v>
          </cell>
          <cell r="K373">
            <v>5.7287870402144971</v>
          </cell>
          <cell r="L373">
            <v>7.1498278129098614</v>
          </cell>
        </row>
        <row r="374">
          <cell r="A374" t="str">
            <v>cutoff75</v>
          </cell>
          <cell r="B374" t="str">
            <v>jahis</v>
          </cell>
          <cell r="D374">
            <v>2.2628748634934772</v>
          </cell>
          <cell r="F374">
            <v>2.9297832202222138</v>
          </cell>
          <cell r="G374">
            <v>3.3088298671064265</v>
          </cell>
          <cell r="H374">
            <v>3.7475259845316544</v>
          </cell>
          <cell r="I374">
            <v>4.3625854391912844</v>
          </cell>
          <cell r="J374">
            <v>4.9931818408433735</v>
          </cell>
          <cell r="K374">
            <v>6.1813555798256292</v>
          </cell>
          <cell r="L374">
            <v>7.3733965402208987</v>
          </cell>
        </row>
        <row r="375">
          <cell r="A375" t="str">
            <v>cutoff76</v>
          </cell>
          <cell r="B375" t="str">
            <v>jahis</v>
          </cell>
          <cell r="C375">
            <v>2.1831000943670311</v>
          </cell>
          <cell r="E375">
            <v>2.7347972050213203</v>
          </cell>
          <cell r="F375">
            <v>3.1076703975942559</v>
          </cell>
          <cell r="H375">
            <v>4.004677968415967</v>
          </cell>
          <cell r="I375">
            <v>4.6895441222002727</v>
          </cell>
          <cell r="J375">
            <v>5.4605579242178539</v>
          </cell>
          <cell r="K375">
            <v>6.9457108354664401</v>
          </cell>
          <cell r="L375">
            <v>8.2988831028078742</v>
          </cell>
        </row>
        <row r="376">
          <cell r="A376" t="str">
            <v>cutoff77</v>
          </cell>
          <cell r="B376" t="str">
            <v>jahis</v>
          </cell>
          <cell r="C376">
            <v>2.3651428272959443</v>
          </cell>
          <cell r="E376">
            <v>2.9190686256048513</v>
          </cell>
          <cell r="F376">
            <v>3.3246868905782967</v>
          </cell>
          <cell r="G376">
            <v>3.7196681708389323</v>
          </cell>
          <cell r="H376">
            <v>4.2477547802668605</v>
          </cell>
          <cell r="I376">
            <v>4.9769906631139769</v>
          </cell>
          <cell r="J376">
            <v>5.9501767129968188</v>
          </cell>
          <cell r="K376">
            <v>7.4155402952358873</v>
          </cell>
          <cell r="L376">
            <v>8.8798652901517059</v>
          </cell>
        </row>
        <row r="377">
          <cell r="A377" t="str">
            <v>cutoff78</v>
          </cell>
          <cell r="B377" t="str">
            <v>jahis</v>
          </cell>
          <cell r="D377">
            <v>2.8082649190755133</v>
          </cell>
          <cell r="E377">
            <v>3.1471289642971754</v>
          </cell>
          <cell r="G377">
            <v>3.9416659604124757</v>
          </cell>
          <cell r="H377">
            <v>4.4730399844883824</v>
          </cell>
          <cell r="I377">
            <v>5.1333196680423336</v>
          </cell>
          <cell r="J377">
            <v>6.0352308491173829</v>
          </cell>
          <cell r="K377">
            <v>7.6539147373856036</v>
          </cell>
          <cell r="L377">
            <v>8.8737180988590563</v>
          </cell>
        </row>
        <row r="378">
          <cell r="A378" t="str">
            <v>cutoff79</v>
          </cell>
          <cell r="B378" t="str">
            <v>jahis</v>
          </cell>
          <cell r="C378">
            <v>2.8620977776000402</v>
          </cell>
          <cell r="E378">
            <v>3.4469205457594678</v>
          </cell>
          <cell r="F378">
            <v>3.9035335707284835</v>
          </cell>
          <cell r="G378">
            <v>4.4803539072760037</v>
          </cell>
          <cell r="H378">
            <v>5.0656045788469806</v>
          </cell>
          <cell r="I378">
            <v>5.8830228016368284</v>
          </cell>
          <cell r="J378">
            <v>7.114239808982548</v>
          </cell>
          <cell r="K378">
            <v>8.6616210040687402</v>
          </cell>
          <cell r="L378">
            <v>10.177183485934634</v>
          </cell>
        </row>
        <row r="379">
          <cell r="A379" t="str">
            <v>cutoff80</v>
          </cell>
          <cell r="B379" t="str">
            <v>jahis</v>
          </cell>
          <cell r="D379">
            <v>3.3534821731317774</v>
          </cell>
          <cell r="E379">
            <v>3.7711245681453081</v>
          </cell>
          <cell r="F379">
            <v>4.2848361433698621</v>
          </cell>
          <cell r="G379">
            <v>4.8729669592493776</v>
          </cell>
          <cell r="H379">
            <v>5.515274212528432</v>
          </cell>
          <cell r="I379">
            <v>6.3449324808074143</v>
          </cell>
          <cell r="J379">
            <v>7.6986750317863848</v>
          </cell>
          <cell r="K379">
            <v>9.6306288448939732</v>
          </cell>
          <cell r="L379">
            <v>11.179103362954191</v>
          </cell>
        </row>
        <row r="380">
          <cell r="A380" t="str">
            <v>cutoff81</v>
          </cell>
          <cell r="B380" t="str">
            <v>jahis</v>
          </cell>
          <cell r="C380">
            <v>3.3495454358341776</v>
          </cell>
          <cell r="D380">
            <v>3.6264661284716055</v>
          </cell>
          <cell r="E380">
            <v>4.0271328254729815</v>
          </cell>
          <cell r="F380">
            <v>4.6036228874224188</v>
          </cell>
          <cell r="G380">
            <v>5.1363913091543418</v>
          </cell>
          <cell r="H380">
            <v>5.9044664937011566</v>
          </cell>
          <cell r="I380">
            <v>6.8929694182771302</v>
          </cell>
          <cell r="J380">
            <v>8.3226448834744033</v>
          </cell>
          <cell r="K380">
            <v>10.230334601906346</v>
          </cell>
          <cell r="L380">
            <v>12.199508806653194</v>
          </cell>
        </row>
        <row r="381">
          <cell r="A381" t="str">
            <v>cutoff82</v>
          </cell>
          <cell r="B381" t="str">
            <v>jahis</v>
          </cell>
          <cell r="D381">
            <v>3.7254647123036508</v>
          </cell>
          <cell r="E381">
            <v>4.207364427509404</v>
          </cell>
          <cell r="F381">
            <v>4.8806788028653507</v>
          </cell>
          <cell r="G381">
            <v>5.4903837478509798</v>
          </cell>
          <cell r="H381">
            <v>6.2192312579271309</v>
          </cell>
          <cell r="I381">
            <v>7.427155421679295</v>
          </cell>
          <cell r="J381">
            <v>8.8918251227267895</v>
          </cell>
          <cell r="K381">
            <v>11.092864661951133</v>
          </cell>
          <cell r="L381">
            <v>12.886619076927209</v>
          </cell>
        </row>
        <row r="382">
          <cell r="A382" t="str">
            <v>cutoff83</v>
          </cell>
          <cell r="B382" t="str">
            <v>jahis</v>
          </cell>
          <cell r="D382">
            <v>3.7896159413122059</v>
          </cell>
          <cell r="E382">
            <v>4.320044865568347</v>
          </cell>
          <cell r="F382">
            <v>4.9704371917110999</v>
          </cell>
          <cell r="G382">
            <v>5.6949224422868232</v>
          </cell>
          <cell r="H382">
            <v>6.5116675514603841</v>
          </cell>
          <cell r="I382">
            <v>7.6186360122412591</v>
          </cell>
          <cell r="J382">
            <v>9.154448350048872</v>
          </cell>
          <cell r="K382">
            <v>11.54511329776199</v>
          </cell>
          <cell r="L382">
            <v>13.573953574634693</v>
          </cell>
        </row>
        <row r="383">
          <cell r="A383" t="str">
            <v>cutoff84</v>
          </cell>
          <cell r="B383" t="str">
            <v>jahis</v>
          </cell>
          <cell r="D383">
            <v>3.8949849197443518</v>
          </cell>
          <cell r="E383">
            <v>4.5265035344971514</v>
          </cell>
          <cell r="F383">
            <v>5.1230187127154236</v>
          </cell>
          <cell r="G383">
            <v>5.8997652536189378</v>
          </cell>
          <cell r="H383">
            <v>6.8392662233017987</v>
          </cell>
          <cell r="I383">
            <v>7.9631963905070799</v>
          </cell>
          <cell r="J383">
            <v>9.7784544812154799</v>
          </cell>
          <cell r="K383">
            <v>12.27642031689243</v>
          </cell>
          <cell r="L383">
            <v>14.79364635693406</v>
          </cell>
        </row>
        <row r="384">
          <cell r="A384" t="str">
            <v>cutoff85</v>
          </cell>
          <cell r="B384" t="str">
            <v>jahis</v>
          </cell>
          <cell r="D384">
            <v>3.9895267657619868</v>
          </cell>
          <cell r="E384">
            <v>4.6862475015921703</v>
          </cell>
          <cell r="F384">
            <v>5.255436977482244</v>
          </cell>
          <cell r="G384">
            <v>6.0710984631204221</v>
          </cell>
          <cell r="H384">
            <v>7.1141797434229472</v>
          </cell>
          <cell r="I384">
            <v>8.2410119385222043</v>
          </cell>
          <cell r="J384">
            <v>10.039859685481327</v>
          </cell>
          <cell r="K384">
            <v>12.721103112806791</v>
          </cell>
          <cell r="L384">
            <v>15.265355539625329</v>
          </cell>
        </row>
        <row r="385">
          <cell r="A385" t="str">
            <v>cutoff86</v>
          </cell>
          <cell r="B385" t="str">
            <v>jahis</v>
          </cell>
          <cell r="C385">
            <v>3.5302070099491436</v>
          </cell>
          <cell r="D385">
            <v>4.0749843282772105</v>
          </cell>
          <cell r="E385">
            <v>4.8280278460239519</v>
          </cell>
          <cell r="F385">
            <v>5.3905875689645191</v>
          </cell>
          <cell r="G385">
            <v>6.1933514327940831</v>
          </cell>
          <cell r="H385">
            <v>7.3172113804108792</v>
          </cell>
          <cell r="I385">
            <v>8.5592096950091126</v>
          </cell>
          <cell r="J385">
            <v>10.246484297905887</v>
          </cell>
          <cell r="K385">
            <v>13.149965207492738</v>
          </cell>
          <cell r="L385">
            <v>15.848354597666392</v>
          </cell>
        </row>
        <row r="386">
          <cell r="A386" t="str">
            <v>cutoff87</v>
          </cell>
          <cell r="B386" t="str">
            <v>jahis</v>
          </cell>
          <cell r="C386">
            <v>3.6151297984777178</v>
          </cell>
          <cell r="D386">
            <v>4.2030687835088116</v>
          </cell>
          <cell r="E386">
            <v>4.9184624234489558</v>
          </cell>
          <cell r="F386">
            <v>5.6253198405113318</v>
          </cell>
          <cell r="G386">
            <v>6.4547821608479516</v>
          </cell>
          <cell r="H386">
            <v>7.5400200938588409</v>
          </cell>
          <cell r="I386">
            <v>8.7688406869379136</v>
          </cell>
          <cell r="J386">
            <v>10.42342675028361</v>
          </cell>
          <cell r="K386">
            <v>13.294817696300282</v>
          </cell>
          <cell r="L386">
            <v>16.038990436285758</v>
          </cell>
        </row>
        <row r="387">
          <cell r="A387" t="str">
            <v>cutoff88</v>
          </cell>
          <cell r="B387" t="str">
            <v>jahis</v>
          </cell>
          <cell r="C387">
            <v>3.751845183059499</v>
          </cell>
          <cell r="D387">
            <v>4.3911016003909555</v>
          </cell>
          <cell r="E387">
            <v>5.0465293228773138</v>
          </cell>
          <cell r="F387">
            <v>5.8330392718562685</v>
          </cell>
          <cell r="G387">
            <v>6.6554644525612812</v>
          </cell>
          <cell r="H387">
            <v>7.6834016421645934</v>
          </cell>
          <cell r="I387">
            <v>8.9033086000255537</v>
          </cell>
          <cell r="J387">
            <v>10.817461472269521</v>
          </cell>
          <cell r="K387">
            <v>13.872892778518981</v>
          </cell>
          <cell r="L387">
            <v>17.101814021543841</v>
          </cell>
        </row>
        <row r="388">
          <cell r="A388" t="str">
            <v>cutoff89</v>
          </cell>
          <cell r="B388" t="str">
            <v>jahis</v>
          </cell>
          <cell r="C388">
            <v>3.8813606242378933</v>
          </cell>
          <cell r="D388">
            <v>4.5487310003134453</v>
          </cell>
          <cell r="E388">
            <v>5.104676028027181</v>
          </cell>
          <cell r="F388">
            <v>5.8490985933127222</v>
          </cell>
          <cell r="G388">
            <v>6.734988244925411</v>
          </cell>
          <cell r="H388">
            <v>7.8514569089224748</v>
          </cell>
          <cell r="I388">
            <v>9.2300953366170102</v>
          </cell>
          <cell r="J388">
            <v>10.965231940325348</v>
          </cell>
          <cell r="K388">
            <v>14.219582612741824</v>
          </cell>
          <cell r="L388">
            <v>17.160468594574912</v>
          </cell>
        </row>
        <row r="389">
          <cell r="A389" t="str">
            <v>cutoff90</v>
          </cell>
          <cell r="B389" t="str">
            <v>jahis</v>
          </cell>
          <cell r="C389">
            <v>4.0485309382122923</v>
          </cell>
          <cell r="D389">
            <v>4.7371066428936386</v>
          </cell>
          <cell r="E389">
            <v>5.2151976243012408</v>
          </cell>
          <cell r="F389">
            <v>6.0097801810640377</v>
          </cell>
          <cell r="G389">
            <v>6.9330632810488364</v>
          </cell>
          <cell r="H389">
            <v>7.9553626948764098</v>
          </cell>
          <cell r="I389">
            <v>9.4071967904460898</v>
          </cell>
          <cell r="J389">
            <v>11.196337471761359</v>
          </cell>
          <cell r="K389">
            <v>14.810392598223524</v>
          </cell>
          <cell r="L389">
            <v>18.119726973877547</v>
          </cell>
        </row>
        <row r="390">
          <cell r="A390" t="str">
            <v>cutoff91</v>
          </cell>
          <cell r="B390" t="str">
            <v>jahis</v>
          </cell>
          <cell r="C390">
            <v>4.170618520932833</v>
          </cell>
          <cell r="D390">
            <v>4.851300918125844</v>
          </cell>
          <cell r="E390">
            <v>5.3896228275406859</v>
          </cell>
          <cell r="F390">
            <v>6.136454964523935</v>
          </cell>
          <cell r="G390">
            <v>7.143518205620274</v>
          </cell>
          <cell r="H390">
            <v>8.147713594154645</v>
          </cell>
          <cell r="I390">
            <v>9.771965518301851</v>
          </cell>
          <cell r="J390">
            <v>11.788996246918179</v>
          </cell>
          <cell r="K390">
            <v>15.066145287548748</v>
          </cell>
          <cell r="L390">
            <v>18.621851903687563</v>
          </cell>
        </row>
        <row r="391">
          <cell r="A391" t="str">
            <v>cutoff92</v>
          </cell>
          <cell r="B391" t="str">
            <v>jahis</v>
          </cell>
          <cell r="C391">
            <v>4.3272008139336453</v>
          </cell>
          <cell r="D391">
            <v>4.94201399770684</v>
          </cell>
          <cell r="E391">
            <v>5.6169099785202361</v>
          </cell>
          <cell r="F391">
            <v>6.3370425787966429</v>
          </cell>
          <cell r="G391">
            <v>7.3699212034801702</v>
          </cell>
          <cell r="H391">
            <v>8.4500025935422176</v>
          </cell>
          <cell r="I391">
            <v>10.010737226500279</v>
          </cell>
          <cell r="J391">
            <v>12.195807885581155</v>
          </cell>
          <cell r="K391">
            <v>15.948740639155538</v>
          </cell>
          <cell r="L391">
            <v>19.881323483878944</v>
          </cell>
        </row>
        <row r="392">
          <cell r="A392" t="str">
            <v>cutoff93</v>
          </cell>
          <cell r="B392" t="str">
            <v>jahis</v>
          </cell>
          <cell r="C392">
            <v>4.356015876393398</v>
          </cell>
          <cell r="D392">
            <v>5.009818446720276</v>
          </cell>
          <cell r="E392">
            <v>5.7612806585231242</v>
          </cell>
          <cell r="F392">
            <v>6.4548224074803597</v>
          </cell>
          <cell r="G392">
            <v>7.4592242205358179</v>
          </cell>
          <cell r="H392">
            <v>8.6638719596716189</v>
          </cell>
          <cell r="I392">
            <v>10.097300479691219</v>
          </cell>
          <cell r="J392">
            <v>12.385271670466775</v>
          </cell>
          <cell r="K392">
            <v>16.03296559541592</v>
          </cell>
          <cell r="L392">
            <v>19.959794963317457</v>
          </cell>
        </row>
        <row r="393">
          <cell r="A393" t="str">
            <v>cutoff94</v>
          </cell>
          <cell r="B393" t="str">
            <v>jahis</v>
          </cell>
          <cell r="C393">
            <v>4.3879473631558037</v>
          </cell>
          <cell r="D393">
            <v>5.0642017810130655</v>
          </cell>
          <cell r="E393">
            <v>5.8408769879583602</v>
          </cell>
          <cell r="F393">
            <v>6.5978578785823219</v>
          </cell>
          <cell r="G393">
            <v>7.4630352507520312</v>
          </cell>
          <cell r="H393">
            <v>8.5700694071479315</v>
          </cell>
          <cell r="I393">
            <v>10.131442120938987</v>
          </cell>
          <cell r="J393">
            <v>12.428204686064266</v>
          </cell>
          <cell r="K393">
            <v>16.46740309136165</v>
          </cell>
          <cell r="L393">
            <v>20.928285207027496</v>
          </cell>
        </row>
        <row r="394">
          <cell r="A394" t="str">
            <v>cutoff95</v>
          </cell>
          <cell r="B394" t="str">
            <v>jahis</v>
          </cell>
          <cell r="C394">
            <v>4.5227053891538249</v>
          </cell>
          <cell r="D394">
            <v>5.1336763102640921</v>
          </cell>
          <cell r="E394">
            <v>5.9050756691032031</v>
          </cell>
          <cell r="F394">
            <v>6.7134752143334291</v>
          </cell>
          <cell r="G394">
            <v>7.5927402095318781</v>
          </cell>
          <cell r="H394">
            <v>8.7806165449621787</v>
          </cell>
          <cell r="I394">
            <v>10.187016401040053</v>
          </cell>
          <cell r="J394">
            <v>12.540009137172779</v>
          </cell>
          <cell r="K394">
            <v>16.743001093601613</v>
          </cell>
          <cell r="L394">
            <v>20.832232510127152</v>
          </cell>
        </row>
        <row r="395">
          <cell r="A395" t="str">
            <v>cutoff96</v>
          </cell>
          <cell r="B395" t="str">
            <v>jahis</v>
          </cell>
          <cell r="C395">
            <v>4.7127517596141049</v>
          </cell>
          <cell r="D395">
            <v>5.2930955613936259</v>
          </cell>
          <cell r="E395">
            <v>6.056454273028284</v>
          </cell>
          <cell r="F395">
            <v>6.9228698290731314</v>
          </cell>
          <cell r="G395">
            <v>7.8621367243397655</v>
          </cell>
          <cell r="H395">
            <v>8.9883858592977575</v>
          </cell>
          <cell r="I395">
            <v>10.347265472298394</v>
          </cell>
          <cell r="J395">
            <v>12.856844788156458</v>
          </cell>
          <cell r="K395">
            <v>17.225400563176642</v>
          </cell>
          <cell r="L395">
            <v>21.08163828820997</v>
          </cell>
        </row>
        <row r="396">
          <cell r="A396" t="str">
            <v>cutoff97</v>
          </cell>
          <cell r="B396" t="str">
            <v>jahis</v>
          </cell>
          <cell r="C396">
            <v>4.9506920676601389</v>
          </cell>
          <cell r="D396">
            <v>5.6490485790051439</v>
          </cell>
          <cell r="E396">
            <v>6.2311940549991105</v>
          </cell>
          <cell r="F396">
            <v>7.1036976218687569</v>
          </cell>
          <cell r="G396">
            <v>8.0584334658134278</v>
          </cell>
          <cell r="H396">
            <v>9.2718904972176865</v>
          </cell>
          <cell r="I396">
            <v>10.852873273817186</v>
          </cell>
          <cell r="J396">
            <v>13.215286378144167</v>
          </cell>
          <cell r="K396">
            <v>17.883074284857276</v>
          </cell>
          <cell r="L396">
            <v>22.147531686750014</v>
          </cell>
        </row>
        <row r="397">
          <cell r="A397" t="str">
            <v>cutoff98</v>
          </cell>
          <cell r="B397" t="str">
            <v>jahis</v>
          </cell>
          <cell r="C397">
            <v>5.2379081939604974</v>
          </cell>
          <cell r="D397">
            <v>5.9566784898236245</v>
          </cell>
          <cell r="E397">
            <v>6.7504508346707377</v>
          </cell>
          <cell r="F397">
            <v>7.5660759897625773</v>
          </cell>
          <cell r="G397">
            <v>8.5097209762727495</v>
          </cell>
          <cell r="H397">
            <v>9.8425198776943716</v>
          </cell>
          <cell r="I397">
            <v>11.288872957279715</v>
          </cell>
          <cell r="J397">
            <v>14.004661374709775</v>
          </cell>
          <cell r="K397">
            <v>18.428627221538676</v>
          </cell>
          <cell r="L397">
            <v>22.917640158905382</v>
          </cell>
        </row>
        <row r="398">
          <cell r="A398" t="str">
            <v>cutoff99</v>
          </cell>
          <cell r="B398" t="str">
            <v>jahis</v>
          </cell>
          <cell r="C398">
            <v>5.4824974795974288</v>
          </cell>
          <cell r="D398">
            <v>6.1215705387450772</v>
          </cell>
          <cell r="E398">
            <v>6.9575765382665162</v>
          </cell>
          <cell r="F398">
            <v>7.8558862672355945</v>
          </cell>
          <cell r="G398">
            <v>8.8101591792118956</v>
          </cell>
          <cell r="H398">
            <v>10.058149220237089</v>
          </cell>
          <cell r="I398">
            <v>11.898995404556665</v>
          </cell>
          <cell r="J398">
            <v>14.585392174793565</v>
          </cell>
          <cell r="K398">
            <v>18.834833153262704</v>
          </cell>
          <cell r="L398">
            <v>23.959642770893211</v>
          </cell>
        </row>
        <row r="399">
          <cell r="A399" t="str">
            <v>cutoff00</v>
          </cell>
          <cell r="B399" t="str">
            <v>jahis</v>
          </cell>
          <cell r="C399">
            <v>5.7346055742365207</v>
          </cell>
          <cell r="D399">
            <v>6.5046323137401476</v>
          </cell>
          <cell r="E399">
            <v>7.2682215260705174</v>
          </cell>
          <cell r="F399">
            <v>8.1098420760232663</v>
          </cell>
          <cell r="G399">
            <v>9.1415542951979365</v>
          </cell>
          <cell r="H399">
            <v>10.280468101466308</v>
          </cell>
          <cell r="I399">
            <v>12.199859695413938</v>
          </cell>
          <cell r="J399">
            <v>14.916688529882682</v>
          </cell>
          <cell r="K399">
            <v>19.816138266171695</v>
          </cell>
          <cell r="L399">
            <v>25.030446112887621</v>
          </cell>
        </row>
        <row r="400">
          <cell r="A400" t="str">
            <v>cutoff01</v>
          </cell>
          <cell r="B400" t="str">
            <v>jahis</v>
          </cell>
          <cell r="C400">
            <v>5.9647637808365905</v>
          </cell>
          <cell r="D400">
            <v>6.858852781206572</v>
          </cell>
          <cell r="E400">
            <v>7.7461141611020734</v>
          </cell>
          <cell r="F400">
            <v>8.5984196419903718</v>
          </cell>
          <cell r="G400">
            <v>9.8161983707139431</v>
          </cell>
          <cell r="H400">
            <v>11.006369732170466</v>
          </cell>
          <cell r="I400">
            <v>12.814963133628435</v>
          </cell>
          <cell r="J400">
            <v>15.633090461407026</v>
          </cell>
          <cell r="K400">
            <v>20.475762505949348</v>
          </cell>
          <cell r="L400">
            <v>25.793428170878876</v>
          </cell>
        </row>
        <row r="401">
          <cell r="A401" t="str">
            <v>cutoff02</v>
          </cell>
          <cell r="B401" t="str">
            <v>jahis</v>
          </cell>
          <cell r="C401">
            <v>6.1757322251434958</v>
          </cell>
          <cell r="D401">
            <v>7.0433575467886573</v>
          </cell>
          <cell r="E401">
            <v>7.9308090117994992</v>
          </cell>
          <cell r="F401">
            <v>8.8735075615111825</v>
          </cell>
          <cell r="G401">
            <v>9.9693851351374132</v>
          </cell>
          <cell r="H401">
            <v>11.211611093079464</v>
          </cell>
          <cell r="I401">
            <v>13.124739217043913</v>
          </cell>
          <cell r="J401">
            <v>15.924497606873128</v>
          </cell>
          <cell r="K401">
            <v>21.086905794714745</v>
          </cell>
          <cell r="L401">
            <v>26.876554241122694</v>
          </cell>
        </row>
        <row r="402">
          <cell r="A402" t="str">
            <v>cutoff03</v>
          </cell>
          <cell r="B402" t="str">
            <v>jahis</v>
          </cell>
          <cell r="C402">
            <v>6.3674212364152059</v>
          </cell>
          <cell r="D402">
            <v>7.2664986486495406</v>
          </cell>
          <cell r="E402">
            <v>8.122169694356506</v>
          </cell>
          <cell r="F402">
            <v>9.1796148662532975</v>
          </cell>
          <cell r="G402">
            <v>10.140691578403565</v>
          </cell>
          <cell r="H402">
            <v>11.774578610338578</v>
          </cell>
          <cell r="I402">
            <v>13.769314704816251</v>
          </cell>
          <cell r="J402">
            <v>16.753771479874676</v>
          </cell>
          <cell r="K402">
            <v>21.922108020297248</v>
          </cell>
          <cell r="L402">
            <v>27.826045510485297</v>
          </cell>
        </row>
        <row r="403">
          <cell r="A403" t="str">
            <v>cutoff04</v>
          </cell>
          <cell r="B403" t="str">
            <v>jahis</v>
          </cell>
          <cell r="C403">
            <v>6.5401898722230589</v>
          </cell>
          <cell r="D403">
            <v>7.4080375579718982</v>
          </cell>
          <cell r="E403">
            <v>8.196148677659906</v>
          </cell>
          <cell r="F403">
            <v>9.331351867249678</v>
          </cell>
          <cell r="G403">
            <v>10.211213433054398</v>
          </cell>
          <cell r="H403">
            <v>11.964010412071804</v>
          </cell>
          <cell r="I403">
            <v>13.951913638599686</v>
          </cell>
          <cell r="J403">
            <v>17.089732798824148</v>
          </cell>
          <cell r="K403">
            <v>22.348463992255024</v>
          </cell>
          <cell r="L403">
            <v>28.772548985390515</v>
          </cell>
        </row>
        <row r="404">
          <cell r="A404" t="str">
            <v>cutoff05</v>
          </cell>
          <cell r="B404" t="str">
            <v>jahis</v>
          </cell>
          <cell r="C404">
            <v>6.6206713983638918</v>
          </cell>
          <cell r="D404">
            <v>7.5939980809718275</v>
          </cell>
          <cell r="E404">
            <v>8.4725942249362518</v>
          </cell>
          <cell r="F404">
            <v>9.7637577460899241</v>
          </cell>
          <cell r="G404">
            <v>10.608040155238728</v>
          </cell>
          <cell r="H404">
            <v>12.168865155189515</v>
          </cell>
          <cell r="I404">
            <v>14.382121564853541</v>
          </cell>
          <cell r="J404">
            <v>17.44068043813299</v>
          </cell>
          <cell r="K404">
            <v>23.17619758989381</v>
          </cell>
          <cell r="L404">
            <v>29.914645350681361</v>
          </cell>
        </row>
        <row r="405">
          <cell r="A405" t="str">
            <v>cutoff06</v>
          </cell>
          <cell r="B405" t="str">
            <v>jahis</v>
          </cell>
          <cell r="C405">
            <v>6.8394717040848318</v>
          </cell>
          <cell r="D405">
            <v>7.8966052501553081</v>
          </cell>
          <cell r="E405">
            <v>8.8943306042101931</v>
          </cell>
          <cell r="F405">
            <v>9.9565822464806057</v>
          </cell>
          <cell r="G405">
            <v>11.157520078518875</v>
          </cell>
          <cell r="H405">
            <v>12.746505075464214</v>
          </cell>
          <cell r="I405">
            <v>14.932379985931297</v>
          </cell>
          <cell r="J405">
            <v>17.887292927017867</v>
          </cell>
          <cell r="K405">
            <v>24.012026678551841</v>
          </cell>
          <cell r="L405">
            <v>30.952663034624333</v>
          </cell>
        </row>
        <row r="406">
          <cell r="A406" t="str">
            <v>cutoff07</v>
          </cell>
          <cell r="B406" t="str">
            <v>jahis</v>
          </cell>
          <cell r="C406">
            <v>7.1867474924126293</v>
          </cell>
          <cell r="D406">
            <v>8.0774955674367206</v>
          </cell>
          <cell r="E406">
            <v>9.1235491248686529</v>
          </cell>
          <cell r="F406">
            <v>10.122818867545876</v>
          </cell>
          <cell r="G406">
            <v>11.772382425095698</v>
          </cell>
          <cell r="H406">
            <v>13.296654081312441</v>
          </cell>
          <cell r="I406">
            <v>15.417654917084016</v>
          </cell>
          <cell r="J406">
            <v>19.02164192756555</v>
          </cell>
          <cell r="K406">
            <v>25.231220862999781</v>
          </cell>
          <cell r="L406">
            <v>33.287658459026623</v>
          </cell>
        </row>
        <row r="407">
          <cell r="A407" t="str">
            <v>cutoff08</v>
          </cell>
          <cell r="B407" t="str">
            <v>jahis</v>
          </cell>
          <cell r="C407">
            <v>7.5534651434185704</v>
          </cell>
          <cell r="D407">
            <v>8.4463752970054156</v>
          </cell>
          <cell r="E407">
            <v>9.7049191462149231</v>
          </cell>
          <cell r="F407">
            <v>10.698402025903432</v>
          </cell>
          <cell r="G407">
            <v>12.168169941385781</v>
          </cell>
          <cell r="H407">
            <v>14.131626722841206</v>
          </cell>
          <cell r="I407">
            <v>16.407936790395667</v>
          </cell>
          <cell r="J407">
            <v>19.915574993615326</v>
          </cell>
          <cell r="K407">
            <v>26.396035954242386</v>
          </cell>
          <cell r="L407">
            <v>33.921130011310403</v>
          </cell>
        </row>
        <row r="408">
          <cell r="A408" t="str">
            <v>cutoff09</v>
          </cell>
          <cell r="B408" t="str">
            <v>jahis</v>
          </cell>
          <cell r="C408">
            <v>7.5852758975379677</v>
          </cell>
          <cell r="D408">
            <v>8.4599065581194761</v>
          </cell>
          <cell r="E408">
            <v>9.7224460557120267</v>
          </cell>
          <cell r="F408">
            <v>10.686382096807055</v>
          </cell>
          <cell r="G408">
            <v>12.2025573924697</v>
          </cell>
          <cell r="H408">
            <v>14.138562505931381</v>
          </cell>
          <cell r="I408">
            <v>16.540422858384918</v>
          </cell>
          <cell r="J408">
            <v>20.058718533270856</v>
          </cell>
          <cell r="K408">
            <v>27.326605462310496</v>
          </cell>
          <cell r="L408">
            <v>35.280709716959421</v>
          </cell>
        </row>
        <row r="409">
          <cell r="A409" t="str">
            <v>cutoff10</v>
          </cell>
          <cell r="B409" t="str">
            <v>jahis</v>
          </cell>
          <cell r="C409">
            <v>7.7614721395994106</v>
          </cell>
          <cell r="D409">
            <v>8.5172141550552958</v>
          </cell>
          <cell r="E409">
            <v>9.6345514429764734</v>
          </cell>
          <cell r="F409">
            <v>10.433511471402552</v>
          </cell>
          <cell r="G409">
            <v>12.108161924497454</v>
          </cell>
          <cell r="H409">
            <v>14.076990967158444</v>
          </cell>
          <cell r="I409">
            <v>16.217977771265879</v>
          </cell>
          <cell r="J409">
            <v>19.971978237065851</v>
          </cell>
          <cell r="K409">
            <v>27.161793670277611</v>
          </cell>
          <cell r="L409">
            <v>35.908023569511307</v>
          </cell>
        </row>
        <row r="410">
          <cell r="A410" t="str">
            <v>cutoff11</v>
          </cell>
          <cell r="B410" t="str">
            <v>jahis</v>
          </cell>
          <cell r="C410">
            <v>7.8283632025483039</v>
          </cell>
          <cell r="D410">
            <v>8.5946537902142843</v>
          </cell>
          <cell r="E410">
            <v>9.7674901381446535</v>
          </cell>
          <cell r="F410">
            <v>10.686498477673178</v>
          </cell>
          <cell r="G410">
            <v>12.214633906652743</v>
          </cell>
          <cell r="H410">
            <v>14.19294986448635</v>
          </cell>
          <cell r="I410">
            <v>16.659610115207197</v>
          </cell>
          <cell r="J410">
            <v>20.195019998657774</v>
          </cell>
          <cell r="K410">
            <v>27.861486233266952</v>
          </cell>
          <cell r="L410">
            <v>35.764874805637085</v>
          </cell>
        </row>
        <row r="411">
          <cell r="A411" t="str">
            <v>cutoff12</v>
          </cell>
          <cell r="B411" t="str">
            <v>jahis</v>
          </cell>
          <cell r="C411">
            <v>7.8666734966333305</v>
          </cell>
          <cell r="D411">
            <v>8.7177981224782961</v>
          </cell>
          <cell r="E411">
            <v>9.8141303099577204</v>
          </cell>
          <cell r="F411">
            <v>10.836304768356646</v>
          </cell>
          <cell r="G411">
            <v>12.387131628153337</v>
          </cell>
          <cell r="H411">
            <v>14.559347047222399</v>
          </cell>
          <cell r="I411">
            <v>16.992719727206431</v>
          </cell>
          <cell r="J411">
            <v>20.240942102491154</v>
          </cell>
          <cell r="K411">
            <v>28.50143774940932</v>
          </cell>
          <cell r="L411">
            <v>36.899798227698092</v>
          </cell>
        </row>
        <row r="412">
          <cell r="A412" t="str">
            <v>cutoff13</v>
          </cell>
          <cell r="B412" t="str">
            <v>jahis</v>
          </cell>
          <cell r="C412">
            <v>7.9369543829152631</v>
          </cell>
          <cell r="D412">
            <v>8.8912741951555976</v>
          </cell>
          <cell r="E412">
            <v>9.9252558502268755</v>
          </cell>
          <cell r="F412">
            <v>11.014905369825595</v>
          </cell>
          <cell r="G412">
            <v>12.594110448508818</v>
          </cell>
          <cell r="H412">
            <v>14.798535260055736</v>
          </cell>
          <cell r="I412">
            <v>17.253322283897976</v>
          </cell>
          <cell r="J412">
            <v>21.198493122452589</v>
          </cell>
          <cell r="K412">
            <v>29.133087215341973</v>
          </cell>
          <cell r="L412">
            <v>38.084833846566859</v>
          </cell>
        </row>
        <row r="413">
          <cell r="A413" t="str">
            <v>cutoff73</v>
          </cell>
          <cell r="B413" t="str">
            <v>kmhis</v>
          </cell>
          <cell r="C413">
            <v>1.7690099502852239</v>
          </cell>
          <cell r="D413">
            <v>2.1132235185836445</v>
          </cell>
          <cell r="F413">
            <v>2.8735735616376412</v>
          </cell>
          <cell r="G413">
            <v>3.1879299665011187</v>
          </cell>
          <cell r="H413">
            <v>3.5682395414738513</v>
          </cell>
          <cell r="I413">
            <v>4.0403395853809911</v>
          </cell>
          <cell r="J413">
            <v>4.6945827696890206</v>
          </cell>
          <cell r="K413">
            <v>5.5162523324162569</v>
          </cell>
          <cell r="L413">
            <v>6.854703993665602</v>
          </cell>
        </row>
        <row r="414">
          <cell r="A414" t="str">
            <v>cutoff74</v>
          </cell>
          <cell r="B414" t="str">
            <v>kmhis</v>
          </cell>
          <cell r="D414">
            <v>2.3355215936730289</v>
          </cell>
          <cell r="E414">
            <v>2.7089988663396123</v>
          </cell>
          <cell r="F414">
            <v>3.1112832213959751</v>
          </cell>
          <cell r="G414">
            <v>0</v>
          </cell>
          <cell r="H414">
            <v>3.9263446451782085</v>
          </cell>
          <cell r="I414">
            <v>4.4732047250946314</v>
          </cell>
          <cell r="J414">
            <v>5.1484728725418512</v>
          </cell>
          <cell r="K414">
            <v>6.1352527449755252</v>
          </cell>
          <cell r="L414">
            <v>7.6255084393077768</v>
          </cell>
        </row>
        <row r="415">
          <cell r="A415" t="str">
            <v>cutoff75</v>
          </cell>
          <cell r="B415" t="str">
            <v>kmhis</v>
          </cell>
          <cell r="C415">
            <v>2.0725356980098808</v>
          </cell>
          <cell r="E415">
            <v>2.9090723422777032</v>
          </cell>
          <cell r="F415">
            <v>3.3373831980408015</v>
          </cell>
          <cell r="G415">
            <v>3.76367373095625</v>
          </cell>
          <cell r="H415">
            <v>4.3100257927306904</v>
          </cell>
          <cell r="I415">
            <v>4.8057073265680641</v>
          </cell>
          <cell r="J415">
            <v>5.5707563338985224</v>
          </cell>
          <cell r="K415">
            <v>6.7025215202558481</v>
          </cell>
          <cell r="L415">
            <v>7.913275733388037</v>
          </cell>
        </row>
        <row r="416">
          <cell r="A416" t="str">
            <v>cutoff76</v>
          </cell>
          <cell r="B416" t="str">
            <v>kmhis</v>
          </cell>
          <cell r="C416">
            <v>2.2937559887408301</v>
          </cell>
          <cell r="D416">
            <v>2.61957410151089</v>
          </cell>
          <cell r="E416">
            <v>3.0478405363813228</v>
          </cell>
          <cell r="F416">
            <v>3.5269451194951134</v>
          </cell>
          <cell r="G416">
            <v>4.0082552255574502</v>
          </cell>
          <cell r="H416">
            <v>4.6322963619571054</v>
          </cell>
          <cell r="I416">
            <v>5.2334945610234005</v>
          </cell>
          <cell r="J416">
            <v>6.0922438392051284</v>
          </cell>
          <cell r="K416">
            <v>7.5288238432179009</v>
          </cell>
          <cell r="L416">
            <v>8.7136314913990152</v>
          </cell>
        </row>
        <row r="417">
          <cell r="A417" t="str">
            <v>cutoff77</v>
          </cell>
          <cell r="B417" t="str">
            <v>kmhis</v>
          </cell>
          <cell r="D417">
            <v>2.8716560048853821</v>
          </cell>
          <cell r="E417">
            <v>3.3703420642888009</v>
          </cell>
          <cell r="F417">
            <v>3.7915818049376222</v>
          </cell>
          <cell r="G417">
            <v>4.319556225807764</v>
          </cell>
          <cell r="H417">
            <v>4.9497992306952492</v>
          </cell>
          <cell r="I417">
            <v>5.7491612730750479</v>
          </cell>
          <cell r="J417">
            <v>6.7270128084914225</v>
          </cell>
          <cell r="K417">
            <v>7.9778527181636321</v>
          </cell>
          <cell r="L417">
            <v>9.4530040486543729</v>
          </cell>
        </row>
        <row r="418">
          <cell r="A418" t="str">
            <v>cutoff78</v>
          </cell>
          <cell r="B418" t="str">
            <v>kmhis</v>
          </cell>
          <cell r="C418">
            <v>2.6419240450712853</v>
          </cell>
          <cell r="D418">
            <v>3.0895062003369937</v>
          </cell>
          <cell r="F418">
            <v>3.9747843563243004</v>
          </cell>
          <cell r="G418">
            <v>4.5434118265215933</v>
          </cell>
          <cell r="H418">
            <v>5.1556679472705378</v>
          </cell>
          <cell r="I418">
            <v>5.9074968178634446</v>
          </cell>
          <cell r="J418">
            <v>7.0084682601160475</v>
          </cell>
          <cell r="K418">
            <v>8.2298787465633616</v>
          </cell>
          <cell r="L418">
            <v>9.5307537275241625</v>
          </cell>
        </row>
        <row r="419">
          <cell r="A419" t="str">
            <v>cutoff79</v>
          </cell>
          <cell r="B419" t="str">
            <v>kmhis</v>
          </cell>
          <cell r="D419">
            <v>3.3967801627936995</v>
          </cell>
          <cell r="E419">
            <v>3.940464550100109</v>
          </cell>
          <cell r="F419">
            <v>4.5582009614805541</v>
          </cell>
          <cell r="G419">
            <v>5.0906667985747198</v>
          </cell>
          <cell r="H419">
            <v>5.8243484728824164</v>
          </cell>
          <cell r="I419">
            <v>6.854702891497662</v>
          </cell>
          <cell r="J419">
            <v>7.9064341906137816</v>
          </cell>
          <cell r="K419">
            <v>9.4708598387553771</v>
          </cell>
          <cell r="L419">
            <v>11.01452750811721</v>
          </cell>
        </row>
        <row r="420">
          <cell r="A420" t="str">
            <v>cutoff80</v>
          </cell>
          <cell r="B420" t="str">
            <v>kmhis</v>
          </cell>
          <cell r="C420">
            <v>3.1295907247232968</v>
          </cell>
          <cell r="D420">
            <v>3.6648331258004281</v>
          </cell>
          <cell r="E420">
            <v>4.2202718378460204</v>
          </cell>
          <cell r="F420">
            <v>4.8520070927649579</v>
          </cell>
          <cell r="G420">
            <v>5.4757342366623787</v>
          </cell>
          <cell r="H420">
            <v>6.2112808420145091</v>
          </cell>
          <cell r="I420">
            <v>7.3426325432213693</v>
          </cell>
          <cell r="J420">
            <v>8.5099762117847515</v>
          </cell>
          <cell r="K420">
            <v>10.216995821232418</v>
          </cell>
          <cell r="L420">
            <v>12.132744633758994</v>
          </cell>
        </row>
        <row r="421">
          <cell r="A421" t="str">
            <v>cutoff81</v>
          </cell>
          <cell r="B421" t="str">
            <v>kmhis</v>
          </cell>
          <cell r="D421">
            <v>3.8661754488871636</v>
          </cell>
          <cell r="E421">
            <v>4.5162059113931745</v>
          </cell>
          <cell r="F421">
            <v>5.0895369315433383</v>
          </cell>
          <cell r="G421">
            <v>5.8580729880863185</v>
          </cell>
          <cell r="H421">
            <v>6.7325709131409885</v>
          </cell>
          <cell r="I421">
            <v>7.965355048749009</v>
          </cell>
          <cell r="J421">
            <v>9.4793018432173906</v>
          </cell>
          <cell r="K421">
            <v>11.225786168265572</v>
          </cell>
          <cell r="L421">
            <v>12.997839444949584</v>
          </cell>
        </row>
        <row r="422">
          <cell r="A422" t="str">
            <v>cutoff82</v>
          </cell>
          <cell r="B422" t="str">
            <v>kmhis</v>
          </cell>
          <cell r="D422">
            <v>3.9975657295920359</v>
          </cell>
          <cell r="E422">
            <v>4.7402980160649495</v>
          </cell>
          <cell r="F422">
            <v>5.3289180169877124</v>
          </cell>
          <cell r="G422">
            <v>6.1360426935475347</v>
          </cell>
          <cell r="H422">
            <v>7.1992720629897997</v>
          </cell>
          <cell r="I422">
            <v>8.3213679223248391</v>
          </cell>
          <cell r="J422">
            <v>9.960637073858214</v>
          </cell>
          <cell r="K422">
            <v>12.102062856694072</v>
          </cell>
          <cell r="L422">
            <v>13.948255535768418</v>
          </cell>
        </row>
        <row r="423">
          <cell r="A423" t="str">
            <v>cutoff83</v>
          </cell>
          <cell r="B423" t="str">
            <v>kmhis</v>
          </cell>
          <cell r="C423">
            <v>3.5510613186665525</v>
          </cell>
          <cell r="D423">
            <v>4.0760598697867723</v>
          </cell>
          <cell r="E423">
            <v>4.8209658547108996</v>
          </cell>
          <cell r="F423">
            <v>5.4720602594309051</v>
          </cell>
          <cell r="G423">
            <v>6.2422425331335614</v>
          </cell>
          <cell r="H423">
            <v>7.3462573860567835</v>
          </cell>
          <cell r="I423">
            <v>8.5337784599777322</v>
          </cell>
          <cell r="J423">
            <v>10.116222938134452</v>
          </cell>
          <cell r="K423">
            <v>12.554726104582249</v>
          </cell>
          <cell r="L423">
            <v>14.986930963799329</v>
          </cell>
        </row>
        <row r="424">
          <cell r="A424" t="str">
            <v>cutoff84</v>
          </cell>
          <cell r="B424" t="str">
            <v>kmhis</v>
          </cell>
          <cell r="C424">
            <v>3.5957330975073618</v>
          </cell>
          <cell r="D424">
            <v>4.1953353814673564</v>
          </cell>
          <cell r="E424">
            <v>4.9318187872377708</v>
          </cell>
          <cell r="F424">
            <v>5.6998300748680411</v>
          </cell>
          <cell r="G424">
            <v>6.6073480929298611</v>
          </cell>
          <cell r="H424">
            <v>7.6803592805761234</v>
          </cell>
          <cell r="I424">
            <v>8.9852197246690277</v>
          </cell>
          <cell r="J424">
            <v>10.798022137395872</v>
          </cell>
          <cell r="K424">
            <v>13.176976134500977</v>
          </cell>
          <cell r="L424">
            <v>15.810750379665778</v>
          </cell>
        </row>
        <row r="425">
          <cell r="A425" t="str">
            <v>cutoff85</v>
          </cell>
          <cell r="B425" t="str">
            <v>kmhis</v>
          </cell>
          <cell r="C425">
            <v>3.6199239827333236</v>
          </cell>
          <cell r="D425">
            <v>4.250477177273984</v>
          </cell>
          <cell r="E425">
            <v>5.0134063059599105</v>
          </cell>
          <cell r="F425">
            <v>5.8401425629829218</v>
          </cell>
          <cell r="G425">
            <v>6.7955804701223634</v>
          </cell>
          <cell r="H425">
            <v>7.871310250294532</v>
          </cell>
          <cell r="I425">
            <v>9.2663751709228599</v>
          </cell>
          <cell r="J425">
            <v>11.097311545883089</v>
          </cell>
          <cell r="K425">
            <v>13.929997619253106</v>
          </cell>
          <cell r="L425">
            <v>16.757714540338519</v>
          </cell>
        </row>
        <row r="426">
          <cell r="A426" t="str">
            <v>cutoff86</v>
          </cell>
          <cell r="B426" t="str">
            <v>kmhis</v>
          </cell>
          <cell r="C426">
            <v>3.657135390298444</v>
          </cell>
          <cell r="D426">
            <v>4.4065092507097061</v>
          </cell>
          <cell r="E426">
            <v>5.0867698461061694</v>
          </cell>
          <cell r="F426">
            <v>5.9105398874964887</v>
          </cell>
          <cell r="G426">
            <v>6.9599941641689007</v>
          </cell>
          <cell r="H426">
            <v>8.0009767163194407</v>
          </cell>
          <cell r="I426">
            <v>9.5748554560941344</v>
          </cell>
          <cell r="J426">
            <v>11.346546013149618</v>
          </cell>
          <cell r="K426">
            <v>14.344615250478103</v>
          </cell>
          <cell r="L426">
            <v>17.258347764642373</v>
          </cell>
        </row>
        <row r="427">
          <cell r="A427" t="str">
            <v>cutoff87</v>
          </cell>
          <cell r="B427" t="str">
            <v>kmhis</v>
          </cell>
          <cell r="C427">
            <v>3.7269160604658484</v>
          </cell>
          <cell r="D427">
            <v>4.5617900707830374</v>
          </cell>
          <cell r="E427">
            <v>5.1598888841658415</v>
          </cell>
          <cell r="F427">
            <v>6.0526395583686847</v>
          </cell>
          <cell r="G427">
            <v>7.1350334264304847</v>
          </cell>
          <cell r="H427">
            <v>8.2037396450423881</v>
          </cell>
          <cell r="I427">
            <v>9.8063213530719882</v>
          </cell>
          <cell r="J427">
            <v>11.602333407883707</v>
          </cell>
          <cell r="K427">
            <v>14.245914219363836</v>
          </cell>
          <cell r="L427">
            <v>17.60943823436201</v>
          </cell>
        </row>
        <row r="428">
          <cell r="A428" t="str">
            <v>cutoff88</v>
          </cell>
          <cell r="B428" t="str">
            <v>kmhis</v>
          </cell>
          <cell r="C428">
            <v>3.9197310243345656</v>
          </cell>
          <cell r="D428">
            <v>4.7569912827167906</v>
          </cell>
          <cell r="E428">
            <v>5.3591930548262035</v>
          </cell>
          <cell r="F428">
            <v>6.1841240295003361</v>
          </cell>
          <cell r="G428">
            <v>7.2474937082535211</v>
          </cell>
          <cell r="H428">
            <v>8.2640672092127758</v>
          </cell>
          <cell r="I428">
            <v>9.8580744139970378</v>
          </cell>
          <cell r="J428">
            <v>11.834247200539281</v>
          </cell>
          <cell r="K428">
            <v>14.923005585171174</v>
          </cell>
          <cell r="L428">
            <v>18.354438281464219</v>
          </cell>
        </row>
        <row r="429">
          <cell r="A429" t="str">
            <v>cutoff89</v>
          </cell>
          <cell r="B429" t="str">
            <v>kmhis</v>
          </cell>
          <cell r="C429">
            <v>4.0263900614991135</v>
          </cell>
          <cell r="D429">
            <v>4.8043111944347991</v>
          </cell>
          <cell r="E429">
            <v>5.3676009094845174</v>
          </cell>
          <cell r="F429">
            <v>6.1736072694482935</v>
          </cell>
          <cell r="G429">
            <v>7.2981076807058898</v>
          </cell>
          <cell r="H429">
            <v>8.4232047893088566</v>
          </cell>
          <cell r="I429">
            <v>9.9908100996943805</v>
          </cell>
          <cell r="J429">
            <v>12.023964727351606</v>
          </cell>
          <cell r="K429">
            <v>15.165020518626037</v>
          </cell>
          <cell r="L429">
            <v>18.201732257739643</v>
          </cell>
        </row>
        <row r="430">
          <cell r="A430" t="str">
            <v>cutoff90</v>
          </cell>
          <cell r="B430" t="str">
            <v>kmhis</v>
          </cell>
          <cell r="C430">
            <v>4.2013846306680378</v>
          </cell>
          <cell r="D430">
            <v>4.8903631032456891</v>
          </cell>
          <cell r="E430">
            <v>5.5463699698064639</v>
          </cell>
          <cell r="F430">
            <v>6.2388074280224286</v>
          </cell>
          <cell r="G430">
            <v>7.2890120158957457</v>
          </cell>
          <cell r="H430">
            <v>8.4405902654892309</v>
          </cell>
          <cell r="I430">
            <v>10.035294878077213</v>
          </cell>
          <cell r="J430">
            <v>12.125230255775833</v>
          </cell>
          <cell r="K430">
            <v>15.755455033555748</v>
          </cell>
          <cell r="L430">
            <v>19.844004605881857</v>
          </cell>
        </row>
        <row r="431">
          <cell r="A431" t="str">
            <v>cutoff91</v>
          </cell>
          <cell r="B431" t="str">
            <v>kmhis</v>
          </cell>
          <cell r="C431">
            <v>4.3083643059850383</v>
          </cell>
          <cell r="D431">
            <v>4.99082980765108</v>
          </cell>
          <cell r="E431">
            <v>5.6993785427019965</v>
          </cell>
          <cell r="F431">
            <v>6.4293693973177719</v>
          </cell>
          <cell r="G431">
            <v>7.4793437704156664</v>
          </cell>
          <cell r="H431">
            <v>8.5737570522578004</v>
          </cell>
          <cell r="I431">
            <v>10.111040748405081</v>
          </cell>
          <cell r="J431">
            <v>12.46079108012143</v>
          </cell>
          <cell r="K431">
            <v>15.837907057478908</v>
          </cell>
          <cell r="L431">
            <v>19.833405560365463</v>
          </cell>
        </row>
        <row r="432">
          <cell r="A432" t="str">
            <v>cutoff92</v>
          </cell>
          <cell r="B432" t="str">
            <v>kmhis</v>
          </cell>
          <cell r="C432">
            <v>4.4632336191921409</v>
          </cell>
          <cell r="D432">
            <v>5.0604357142936003</v>
          </cell>
          <cell r="E432">
            <v>5.8424495936635719</v>
          </cell>
          <cell r="F432">
            <v>6.6568676113141594</v>
          </cell>
          <cell r="G432">
            <v>7.7528114977858031</v>
          </cell>
          <cell r="H432">
            <v>8.9401036451841556</v>
          </cell>
          <cell r="I432">
            <v>10.673274461925116</v>
          </cell>
          <cell r="J432">
            <v>12.855214560080922</v>
          </cell>
          <cell r="K432">
            <v>16.853966035457287</v>
          </cell>
          <cell r="L432">
            <v>20.200213327026898</v>
          </cell>
        </row>
        <row r="433">
          <cell r="A433" t="str">
            <v>cutoff93</v>
          </cell>
          <cell r="B433" t="str">
            <v>kmhis</v>
          </cell>
          <cell r="C433">
            <v>4.487580789872248</v>
          </cell>
          <cell r="D433">
            <v>5.142291844411619</v>
          </cell>
          <cell r="E433">
            <v>5.9513963842245126</v>
          </cell>
          <cell r="F433">
            <v>6.796897490729175</v>
          </cell>
          <cell r="G433">
            <v>7.8192420644016734</v>
          </cell>
          <cell r="H433">
            <v>9.1083174964785005</v>
          </cell>
          <cell r="I433">
            <v>10.622711030332223</v>
          </cell>
          <cell r="J433">
            <v>13.067726660518938</v>
          </cell>
          <cell r="K433">
            <v>17.045486417276276</v>
          </cell>
          <cell r="L433">
            <v>20.337037924691373</v>
          </cell>
        </row>
        <row r="434">
          <cell r="A434" t="str">
            <v>cutoff94</v>
          </cell>
          <cell r="B434" t="str">
            <v>kmhis</v>
          </cell>
          <cell r="C434">
            <v>4.6021811805524697</v>
          </cell>
          <cell r="D434">
            <v>5.2124755768026443</v>
          </cell>
          <cell r="E434">
            <v>6.0355378811039113</v>
          </cell>
          <cell r="F434">
            <v>6.8925249361531788</v>
          </cell>
          <cell r="G434">
            <v>7.8402248933030823</v>
          </cell>
          <cell r="H434">
            <v>9.0411011512476325</v>
          </cell>
          <cell r="I434">
            <v>10.627472447453075</v>
          </cell>
          <cell r="J434">
            <v>13.194871491512087</v>
          </cell>
          <cell r="K434">
            <v>17.320450415860879</v>
          </cell>
          <cell r="L434">
            <v>21.773624157992504</v>
          </cell>
        </row>
        <row r="435">
          <cell r="A435" t="str">
            <v>cutoff95</v>
          </cell>
          <cell r="B435" t="str">
            <v>kmhis</v>
          </cell>
          <cell r="C435">
            <v>4.769381641412668</v>
          </cell>
          <cell r="D435">
            <v>5.3285902716803593</v>
          </cell>
          <cell r="E435">
            <v>6.0981253368297494</v>
          </cell>
          <cell r="F435">
            <v>6.9797490274859291</v>
          </cell>
          <cell r="G435">
            <v>7.9479349333873959</v>
          </cell>
          <cell r="H435">
            <v>9.2356986032998929</v>
          </cell>
          <cell r="I435">
            <v>11.010415874483462</v>
          </cell>
          <cell r="J435">
            <v>13.537364356282271</v>
          </cell>
          <cell r="K435">
            <v>17.842190651759218</v>
          </cell>
          <cell r="L435">
            <v>22.168463616848722</v>
          </cell>
        </row>
        <row r="436">
          <cell r="A436" t="str">
            <v>cutoff96</v>
          </cell>
          <cell r="B436" t="str">
            <v>kmhis</v>
          </cell>
          <cell r="C436">
            <v>4.827081733897324</v>
          </cell>
          <cell r="D436">
            <v>5.5670186569410447</v>
          </cell>
          <cell r="E436">
            <v>6.225862594629878</v>
          </cell>
          <cell r="F436">
            <v>7.168635363759714</v>
          </cell>
          <cell r="G436">
            <v>8.1271253041645366</v>
          </cell>
          <cell r="H436">
            <v>9.4047528506801665</v>
          </cell>
          <cell r="I436">
            <v>10.981870627744263</v>
          </cell>
          <cell r="J436">
            <v>13.779803982733572</v>
          </cell>
          <cell r="K436">
            <v>18.090085006363012</v>
          </cell>
          <cell r="L436">
            <v>22.518248834242577</v>
          </cell>
        </row>
        <row r="437">
          <cell r="A437" t="str">
            <v>cutoff97</v>
          </cell>
          <cell r="B437" t="str">
            <v>kmhis</v>
          </cell>
          <cell r="C437">
            <v>5.0610590592804225</v>
          </cell>
          <cell r="D437">
            <v>5.8909606037808135</v>
          </cell>
          <cell r="E437">
            <v>6.6642412540810341</v>
          </cell>
          <cell r="F437">
            <v>7.5071685857972126</v>
          </cell>
          <cell r="G437">
            <v>8.5052088418032969</v>
          </cell>
          <cell r="H437">
            <v>9.8678197248905271</v>
          </cell>
          <cell r="I437">
            <v>11.535439847602863</v>
          </cell>
          <cell r="J437">
            <v>14.188909990569082</v>
          </cell>
          <cell r="K437">
            <v>18.855180644142038</v>
          </cell>
          <cell r="L437">
            <v>23.069529280722051</v>
          </cell>
        </row>
        <row r="438">
          <cell r="A438" t="str">
            <v>cutoff98</v>
          </cell>
          <cell r="B438" t="str">
            <v>kmhis</v>
          </cell>
          <cell r="C438">
            <v>5.4299580724632852</v>
          </cell>
          <cell r="D438">
            <v>6.1575207128354608</v>
          </cell>
          <cell r="E438">
            <v>7.0665739680315198</v>
          </cell>
          <cell r="F438">
            <v>7.961759303516593</v>
          </cell>
          <cell r="G438">
            <v>9.0031741019081561</v>
          </cell>
          <cell r="H438">
            <v>10.16642284422934</v>
          </cell>
          <cell r="I438">
            <v>12.076306564559298</v>
          </cell>
          <cell r="J438">
            <v>14.923650098252669</v>
          </cell>
          <cell r="K438">
            <v>19.638199337805688</v>
          </cell>
          <cell r="L438">
            <v>24.176281298856733</v>
          </cell>
        </row>
        <row r="439">
          <cell r="A439" t="str">
            <v>cutoff99</v>
          </cell>
          <cell r="B439" t="str">
            <v>kmhis</v>
          </cell>
          <cell r="C439">
            <v>5.7314270768505029</v>
          </cell>
          <cell r="D439">
            <v>6.4703319319007244</v>
          </cell>
          <cell r="E439">
            <v>7.3485201585535025</v>
          </cell>
          <cell r="F439">
            <v>8.1868245648892675</v>
          </cell>
          <cell r="G439">
            <v>9.3954327577772645</v>
          </cell>
          <cell r="H439">
            <v>10.666990939327819</v>
          </cell>
          <cell r="I439">
            <v>12.651113117755919</v>
          </cell>
          <cell r="J439">
            <v>15.219021946698964</v>
          </cell>
          <cell r="K439">
            <v>19.954229074998278</v>
          </cell>
          <cell r="L439">
            <v>25.180876512025897</v>
          </cell>
        </row>
        <row r="440">
          <cell r="A440" t="str">
            <v>cutoff00</v>
          </cell>
          <cell r="B440" t="str">
            <v>kmhis</v>
          </cell>
          <cell r="C440">
            <v>5.9212745372556856</v>
          </cell>
          <cell r="D440">
            <v>6.8841185906659916</v>
          </cell>
          <cell r="E440">
            <v>7.7471477188953664</v>
          </cell>
          <cell r="F440">
            <v>8.6154379729680741</v>
          </cell>
          <cell r="G440">
            <v>9.8298109892593875</v>
          </cell>
          <cell r="H440">
            <v>11.049232881898805</v>
          </cell>
          <cell r="I440">
            <v>12.968577631355609</v>
          </cell>
          <cell r="J440">
            <v>15.848107514013956</v>
          </cell>
          <cell r="K440">
            <v>20.956289020917385</v>
          </cell>
          <cell r="L440">
            <v>26.535794431630318</v>
          </cell>
        </row>
        <row r="441">
          <cell r="A441" t="str">
            <v>cutoff01</v>
          </cell>
          <cell r="B441" t="str">
            <v>kmhis</v>
          </cell>
          <cell r="C441">
            <v>6.1283918668490509</v>
          </cell>
          <cell r="D441">
            <v>7.1269108841066204</v>
          </cell>
          <cell r="E441">
            <v>8.043581386474937</v>
          </cell>
          <cell r="F441">
            <v>9.0620680420274056</v>
          </cell>
          <cell r="G441">
            <v>10.108450863460707</v>
          </cell>
          <cell r="H441">
            <v>11.814506819939394</v>
          </cell>
          <cell r="I441">
            <v>13.775332207391569</v>
          </cell>
          <cell r="J441">
            <v>16.799110459651502</v>
          </cell>
          <cell r="K441">
            <v>21.836433395503814</v>
          </cell>
          <cell r="L441">
            <v>27.965502951179413</v>
          </cell>
        </row>
        <row r="442">
          <cell r="A442" t="str">
            <v>cutoff02</v>
          </cell>
          <cell r="B442" t="str">
            <v>kmhis</v>
          </cell>
          <cell r="C442">
            <v>6.5096524717912496</v>
          </cell>
          <cell r="D442">
            <v>7.4379028644969942</v>
          </cell>
          <cell r="E442">
            <v>8.3163498422515278</v>
          </cell>
          <cell r="F442">
            <v>9.531368637419833</v>
          </cell>
          <cell r="G442">
            <v>10.387562487775622</v>
          </cell>
          <cell r="H442">
            <v>12.060603720478529</v>
          </cell>
          <cell r="I442">
            <v>14.213931702600872</v>
          </cell>
          <cell r="J442">
            <v>17.212390764908243</v>
          </cell>
          <cell r="K442">
            <v>22.796403486548549</v>
          </cell>
          <cell r="L442">
            <v>29.731265934076728</v>
          </cell>
        </row>
        <row r="443">
          <cell r="A443" t="str">
            <v>cutoff03</v>
          </cell>
          <cell r="B443" t="str">
            <v>kmhis</v>
          </cell>
          <cell r="C443">
            <v>6.677295285650831</v>
          </cell>
          <cell r="D443">
            <v>7.6544990739003023</v>
          </cell>
          <cell r="E443">
            <v>8.5033349934621452</v>
          </cell>
          <cell r="F443">
            <v>9.8005313589440597</v>
          </cell>
          <cell r="G443">
            <v>10.656194976755508</v>
          </cell>
          <cell r="H443">
            <v>12.171324399582769</v>
          </cell>
          <cell r="I443">
            <v>14.56769910314503</v>
          </cell>
          <cell r="J443">
            <v>17.562395053894996</v>
          </cell>
          <cell r="K443">
            <v>23.043701207429908</v>
          </cell>
          <cell r="L443">
            <v>29.235601095127379</v>
          </cell>
        </row>
        <row r="444">
          <cell r="A444" t="str">
            <v>cutoff04</v>
          </cell>
          <cell r="B444" t="str">
            <v>kmhis</v>
          </cell>
          <cell r="C444">
            <v>6.8296883563841737</v>
          </cell>
          <cell r="D444">
            <v>7.8125172246057755</v>
          </cell>
          <cell r="E444">
            <v>8.7465743832922627</v>
          </cell>
          <cell r="F444">
            <v>9.8545833103847773</v>
          </cell>
          <cell r="G444">
            <v>10.844873066563595</v>
          </cell>
          <cell r="H444">
            <v>12.309188226767002</v>
          </cell>
          <cell r="I444">
            <v>14.643726802312157</v>
          </cell>
          <cell r="J444">
            <v>17.807705796101697</v>
          </cell>
          <cell r="K444">
            <v>23.393421465902573</v>
          </cell>
          <cell r="L444">
            <v>29.539179188128966</v>
          </cell>
        </row>
        <row r="445">
          <cell r="A445" t="str">
            <v>cutoff05</v>
          </cell>
          <cell r="B445" t="str">
            <v>kmhis</v>
          </cell>
          <cell r="C445">
            <v>6.916552359814677</v>
          </cell>
          <cell r="D445">
            <v>7.9409334325231162</v>
          </cell>
          <cell r="E445">
            <v>8.9497935674473226</v>
          </cell>
          <cell r="F445">
            <v>9.9942029620547341</v>
          </cell>
          <cell r="G445">
            <v>11.148880531527722</v>
          </cell>
          <cell r="H445">
            <v>12.809310317675301</v>
          </cell>
          <cell r="I445">
            <v>14.996210638915668</v>
          </cell>
          <cell r="J445">
            <v>18.230896790549579</v>
          </cell>
          <cell r="K445">
            <v>24.797050956923016</v>
          </cell>
          <cell r="L445">
            <v>31.025197702108549</v>
          </cell>
        </row>
        <row r="446">
          <cell r="A446" t="str">
            <v>cutoff06</v>
          </cell>
          <cell r="B446" t="str">
            <v>kmhis</v>
          </cell>
          <cell r="C446">
            <v>7.1401681776303656</v>
          </cell>
          <cell r="D446">
            <v>8.2308110075443022</v>
          </cell>
          <cell r="E446">
            <v>9.3837601901086298</v>
          </cell>
          <cell r="F446">
            <v>10.204168729842916</v>
          </cell>
          <cell r="G446">
            <v>11.916715773843675</v>
          </cell>
          <cell r="H446">
            <v>13.379334427883586</v>
          </cell>
          <cell r="I446">
            <v>15.407747742846709</v>
          </cell>
          <cell r="J446">
            <v>18.759012313347242</v>
          </cell>
          <cell r="K446">
            <v>24.984507554201837</v>
          </cell>
          <cell r="L446">
            <v>32.485068504031801</v>
          </cell>
        </row>
        <row r="447">
          <cell r="A447" t="str">
            <v>cutoff07</v>
          </cell>
          <cell r="B447" t="str">
            <v>kmhis</v>
          </cell>
          <cell r="C447">
            <v>7.5132006978998112</v>
          </cell>
          <cell r="D447">
            <v>8.4814798691516611</v>
          </cell>
          <cell r="E447">
            <v>9.8045192227978308</v>
          </cell>
          <cell r="F447">
            <v>10.736599898859254</v>
          </cell>
          <cell r="G447">
            <v>12.192506880784512</v>
          </cell>
          <cell r="H447">
            <v>14.117273220463673</v>
          </cell>
          <cell r="I447">
            <v>16.227456299631868</v>
          </cell>
          <cell r="J447">
            <v>19.982744662815051</v>
          </cell>
          <cell r="K447">
            <v>26.495053961439375</v>
          </cell>
          <cell r="L447">
            <v>34.34347553375305</v>
          </cell>
        </row>
        <row r="448">
          <cell r="A448" t="str">
            <v>cutoff08</v>
          </cell>
          <cell r="B448" t="str">
            <v>kmhis</v>
          </cell>
          <cell r="C448">
            <v>7.8889638358352014</v>
          </cell>
          <cell r="D448">
            <v>8.964056626373802</v>
          </cell>
          <cell r="E448">
            <v>10.019431573741484</v>
          </cell>
          <cell r="F448">
            <v>11.342259478929046</v>
          </cell>
          <cell r="G448">
            <v>12.818090046700569</v>
          </cell>
          <cell r="H448">
            <v>14.851978181099298</v>
          </cell>
          <cell r="I448">
            <v>17.2153915160618</v>
          </cell>
          <cell r="J448">
            <v>20.876749353234004</v>
          </cell>
          <cell r="K448">
            <v>28.232102843548081</v>
          </cell>
          <cell r="L448">
            <v>36.146879029880587</v>
          </cell>
        </row>
        <row r="449">
          <cell r="A449" t="str">
            <v>cutoff09</v>
          </cell>
          <cell r="B449" t="str">
            <v>kmhis</v>
          </cell>
          <cell r="C449">
            <v>7.8436832961031335</v>
          </cell>
          <cell r="D449">
            <v>8.9115543497688847</v>
          </cell>
          <cell r="E449">
            <v>10.017946538108538</v>
          </cell>
          <cell r="F449">
            <v>11.400412136698224</v>
          </cell>
          <cell r="G449">
            <v>12.876313037056542</v>
          </cell>
          <cell r="H449">
            <v>14.926898200956467</v>
          </cell>
          <cell r="I449">
            <v>17.570341727474677</v>
          </cell>
          <cell r="J449">
            <v>21.412992894114442</v>
          </cell>
          <cell r="K449">
            <v>29.074744495797066</v>
          </cell>
          <cell r="L449">
            <v>37.522747595676798</v>
          </cell>
        </row>
        <row r="450">
          <cell r="A450" t="str">
            <v>cutoff10</v>
          </cell>
          <cell r="B450" t="str">
            <v>kmhis</v>
          </cell>
          <cell r="C450">
            <v>7.9032337773102848</v>
          </cell>
          <cell r="D450">
            <v>8.8774377907826327</v>
          </cell>
          <cell r="E450">
            <v>9.938643835548179</v>
          </cell>
          <cell r="F450">
            <v>11.054549401371348</v>
          </cell>
          <cell r="G450">
            <v>12.717228001834062</v>
          </cell>
          <cell r="H450">
            <v>14.83433533913232</v>
          </cell>
          <cell r="I450">
            <v>17.141992526397935</v>
          </cell>
          <cell r="J450">
            <v>21.285597222673388</v>
          </cell>
          <cell r="K450">
            <v>29.194234116127493</v>
          </cell>
          <cell r="L450">
            <v>38.287419644541821</v>
          </cell>
        </row>
        <row r="451">
          <cell r="A451" t="str">
            <v>cutoff11</v>
          </cell>
          <cell r="B451" t="str">
            <v>kmhis</v>
          </cell>
          <cell r="C451">
            <v>7.9470967746502463</v>
          </cell>
          <cell r="D451">
            <v>8.8715311020910033</v>
          </cell>
          <cell r="E451">
            <v>9.9564111306380791</v>
          </cell>
          <cell r="F451">
            <v>11.088180482076696</v>
          </cell>
          <cell r="G451">
            <v>12.747857743797608</v>
          </cell>
          <cell r="H451">
            <v>14.848636289780568</v>
          </cell>
          <cell r="I451">
            <v>17.559875013790911</v>
          </cell>
          <cell r="J451">
            <v>21.57775217776949</v>
          </cell>
          <cell r="K451">
            <v>29.083804504278838</v>
          </cell>
          <cell r="L451">
            <v>37.518523039639021</v>
          </cell>
        </row>
        <row r="452">
          <cell r="A452" t="str">
            <v>cutoff12</v>
          </cell>
          <cell r="B452" t="str">
            <v>kmhis</v>
          </cell>
          <cell r="C452">
            <v>8.0234178418891293</v>
          </cell>
          <cell r="D452">
            <v>9.0356175326332995</v>
          </cell>
          <cell r="E452">
            <v>10.053238238112842</v>
          </cell>
          <cell r="F452">
            <v>11.719448403656804</v>
          </cell>
          <cell r="G452">
            <v>13.137730181632797</v>
          </cell>
          <cell r="H452">
            <v>15.117638379523584</v>
          </cell>
          <cell r="I452">
            <v>17.912416168760327</v>
          </cell>
          <cell r="J452">
            <v>21.757287428255196</v>
          </cell>
          <cell r="K452">
            <v>29.804912643608432</v>
          </cell>
          <cell r="L452">
            <v>38.655325824596545</v>
          </cell>
        </row>
        <row r="453">
          <cell r="A453" t="str">
            <v>cutoff13</v>
          </cell>
          <cell r="B453" t="str">
            <v>kmhis</v>
          </cell>
          <cell r="C453">
            <v>8.0970982987183984</v>
          </cell>
          <cell r="D453">
            <v>9.2067446488788196</v>
          </cell>
          <cell r="E453">
            <v>10.120972801847962</v>
          </cell>
          <cell r="F453">
            <v>11.788088787383888</v>
          </cell>
          <cell r="G453">
            <v>13.222716016210583</v>
          </cell>
          <cell r="H453">
            <v>15.189747322644536</v>
          </cell>
          <cell r="I453">
            <v>18.083728600375249</v>
          </cell>
          <cell r="J453">
            <v>22.470215320763621</v>
          </cell>
          <cell r="K453">
            <v>30.917571612671527</v>
          </cell>
          <cell r="L453">
            <v>40.139124903974952</v>
          </cell>
        </row>
        <row r="454">
          <cell r="A454" t="str">
            <v>cutoff73</v>
          </cell>
          <cell r="B454" t="str">
            <v>lwhis</v>
          </cell>
          <cell r="C454">
            <v>0</v>
          </cell>
          <cell r="D454">
            <v>1.7450298367964123</v>
          </cell>
          <cell r="E454">
            <v>0</v>
          </cell>
          <cell r="F454">
            <v>0</v>
          </cell>
          <cell r="G454">
            <v>2.318874881261721</v>
          </cell>
          <cell r="H454">
            <v>0</v>
          </cell>
          <cell r="I454">
            <v>2.8654910966074465</v>
          </cell>
          <cell r="J454">
            <v>3.2198687309889489</v>
          </cell>
          <cell r="K454">
            <v>4.0855452724267129</v>
          </cell>
          <cell r="L454">
            <v>5.0902939023962537</v>
          </cell>
        </row>
        <row r="455">
          <cell r="A455" t="str">
            <v>cutoff74</v>
          </cell>
          <cell r="B455" t="str">
            <v>lwhis</v>
          </cell>
          <cell r="C455">
            <v>1.79065643495199</v>
          </cell>
          <cell r="F455">
            <v>2.2788814983513501</v>
          </cell>
          <cell r="G455">
            <v>0</v>
          </cell>
          <cell r="H455">
            <v>2.8194548020184964</v>
          </cell>
          <cell r="I455">
            <v>3.1560239309368465</v>
          </cell>
          <cell r="J455">
            <v>3.5776313748218911</v>
          </cell>
          <cell r="K455">
            <v>4.496806067902722</v>
          </cell>
          <cell r="L455">
            <v>5.6174995963498926</v>
          </cell>
        </row>
        <row r="456">
          <cell r="A456" t="str">
            <v>cutoff75</v>
          </cell>
          <cell r="B456" t="str">
            <v>lwhis</v>
          </cell>
          <cell r="E456">
            <v>2.272074116427758</v>
          </cell>
          <cell r="G456">
            <v>2.7606037901004408</v>
          </cell>
          <cell r="I456">
            <v>3.4246717262610731</v>
          </cell>
          <cell r="J456">
            <v>3.995259534129024</v>
          </cell>
          <cell r="K456">
            <v>4.790877835741127</v>
          </cell>
          <cell r="L456">
            <v>5.8595566678595477</v>
          </cell>
        </row>
        <row r="457">
          <cell r="A457" t="str">
            <v>cutoff76</v>
          </cell>
          <cell r="B457" t="str">
            <v>lwhis</v>
          </cell>
          <cell r="C457">
            <v>2.0300627989537419</v>
          </cell>
          <cell r="F457">
            <v>2.7404337369091878</v>
          </cell>
          <cell r="H457">
            <v>3.3156510325667639</v>
          </cell>
          <cell r="I457">
            <v>3.6976749414563819</v>
          </cell>
          <cell r="J457">
            <v>4.3563487223435606</v>
          </cell>
          <cell r="K457">
            <v>5.3253081141854981</v>
          </cell>
          <cell r="L457">
            <v>6.758356745012601</v>
          </cell>
        </row>
        <row r="458">
          <cell r="A458" t="str">
            <v>cutoff77</v>
          </cell>
          <cell r="B458" t="str">
            <v>lwhis</v>
          </cell>
          <cell r="C458">
            <v>2.2788529608547075</v>
          </cell>
          <cell r="F458">
            <v>2.7687696033394835</v>
          </cell>
          <cell r="H458">
            <v>3.3824363112427274</v>
          </cell>
          <cell r="I458">
            <v>3.7512295229567956</v>
          </cell>
          <cell r="J458">
            <v>4.3940414437964419</v>
          </cell>
          <cell r="K458">
            <v>5.5082009407542918</v>
          </cell>
          <cell r="L458">
            <v>7.0203518454425682</v>
          </cell>
        </row>
        <row r="459">
          <cell r="A459" t="str">
            <v>cutoff78</v>
          </cell>
          <cell r="B459" t="str">
            <v>lwhis</v>
          </cell>
          <cell r="C459">
            <v>2.3547777574072395</v>
          </cell>
          <cell r="E459">
            <v>2.8121656721926471</v>
          </cell>
          <cell r="G459">
            <v>3.3424480561807468</v>
          </cell>
          <cell r="H459">
            <v>3.6824251106655552</v>
          </cell>
          <cell r="I459">
            <v>4.1054909169256302</v>
          </cell>
          <cell r="J459">
            <v>4.6792637357337625</v>
          </cell>
          <cell r="K459">
            <v>5.6514977822994021</v>
          </cell>
          <cell r="L459">
            <v>6.5603687445968299</v>
          </cell>
        </row>
        <row r="460">
          <cell r="A460" t="str">
            <v>cutoff79</v>
          </cell>
          <cell r="B460" t="str">
            <v>lwhis</v>
          </cell>
          <cell r="C460">
            <v>2.7815944166398237</v>
          </cell>
          <cell r="F460">
            <v>3.3224740750824773</v>
          </cell>
          <cell r="G460">
            <v>3.6500309041198116</v>
          </cell>
          <cell r="H460">
            <v>4.0856789385446728</v>
          </cell>
          <cell r="I460">
            <v>4.6797965517166258</v>
          </cell>
          <cell r="J460">
            <v>5.3843686966131061</v>
          </cell>
          <cell r="K460">
            <v>6.872499279479916</v>
          </cell>
          <cell r="L460">
            <v>8.2587759112707904</v>
          </cell>
        </row>
        <row r="461">
          <cell r="A461" t="str">
            <v>cutoff80</v>
          </cell>
          <cell r="B461" t="str">
            <v>lwhis</v>
          </cell>
          <cell r="D461">
            <v>3.1270830434423291</v>
          </cell>
          <cell r="F461">
            <v>3.6967629203976706</v>
          </cell>
          <cell r="G461">
            <v>4.1199022153833313</v>
          </cell>
          <cell r="H461">
            <v>4.6317657963804102</v>
          </cell>
          <cell r="I461">
            <v>5.1578147828960406</v>
          </cell>
          <cell r="J461">
            <v>6.0264250597502489</v>
          </cell>
          <cell r="K461">
            <v>7.5367402274824062</v>
          </cell>
          <cell r="L461">
            <v>9.1408819930382919</v>
          </cell>
        </row>
        <row r="462">
          <cell r="A462" t="str">
            <v>cutoff81</v>
          </cell>
          <cell r="B462" t="str">
            <v>lwhis</v>
          </cell>
          <cell r="C462">
            <v>3.2707171502376355</v>
          </cell>
          <cell r="E462">
            <v>3.6688824697570417</v>
          </cell>
          <cell r="G462">
            <v>4.4274974071917077</v>
          </cell>
          <cell r="H462">
            <v>4.9522441594889859</v>
          </cell>
          <cell r="I462">
            <v>5.5843409296155579</v>
          </cell>
          <cell r="J462">
            <v>6.4924954978495606</v>
          </cell>
          <cell r="K462">
            <v>8.1169359901570175</v>
          </cell>
          <cell r="L462">
            <v>9.7898951998751986</v>
          </cell>
        </row>
        <row r="463">
          <cell r="A463" t="str">
            <v>cutoff82</v>
          </cell>
          <cell r="B463" t="str">
            <v>lwhis</v>
          </cell>
          <cell r="C463">
            <v>3.3273321183686204</v>
          </cell>
          <cell r="E463">
            <v>3.8245832794284498</v>
          </cell>
          <cell r="F463">
            <v>4.2404039309832173</v>
          </cell>
          <cell r="G463">
            <v>4.8401736562033655</v>
          </cell>
          <cell r="H463">
            <v>5.3230285185311272</v>
          </cell>
          <cell r="I463">
            <v>6.0437175896913091</v>
          </cell>
          <cell r="J463">
            <v>7.232126705082436</v>
          </cell>
          <cell r="K463">
            <v>9.0928535958314747</v>
          </cell>
          <cell r="L463">
            <v>10.903294150706259</v>
          </cell>
        </row>
        <row r="464">
          <cell r="A464" t="str">
            <v>cutoff83</v>
          </cell>
          <cell r="B464" t="str">
            <v>lwhis</v>
          </cell>
          <cell r="C464">
            <v>3.3669068322630165</v>
          </cell>
          <cell r="E464">
            <v>3.943336133484268</v>
          </cell>
          <cell r="F464">
            <v>4.4186892363931092</v>
          </cell>
          <cell r="G464">
            <v>4.9775992750275</v>
          </cell>
          <cell r="H464">
            <v>5.63101673777133</v>
          </cell>
          <cell r="I464">
            <v>6.4127104090836591</v>
          </cell>
          <cell r="J464">
            <v>7.6271888223671684</v>
          </cell>
          <cell r="K464">
            <v>9.6422891734563958</v>
          </cell>
          <cell r="L464">
            <v>11.288682317900014</v>
          </cell>
        </row>
        <row r="465">
          <cell r="A465" t="str">
            <v>cutoff84</v>
          </cell>
          <cell r="B465" t="str">
            <v>lwhis</v>
          </cell>
          <cell r="D465">
            <v>3.6664384056202115</v>
          </cell>
          <cell r="E465">
            <v>4.0513346198882987</v>
          </cell>
          <cell r="F465">
            <v>4.6594398707556088</v>
          </cell>
          <cell r="G465">
            <v>5.1604956102410782</v>
          </cell>
          <cell r="H465">
            <v>5.870003256255556</v>
          </cell>
          <cell r="I465">
            <v>6.7052213028455458</v>
          </cell>
          <cell r="J465">
            <v>7.8827477421969858</v>
          </cell>
          <cell r="K465">
            <v>10.01343710215821</v>
          </cell>
          <cell r="L465">
            <v>12.032288738795064</v>
          </cell>
        </row>
        <row r="466">
          <cell r="A466" t="str">
            <v>cutoff85</v>
          </cell>
          <cell r="B466" t="str">
            <v>lwhis</v>
          </cell>
          <cell r="D466">
            <v>3.7342273898745133</v>
          </cell>
          <cell r="E466">
            <v>4.1798749954728525</v>
          </cell>
          <cell r="F466">
            <v>4.8062524061083494</v>
          </cell>
          <cell r="G466">
            <v>5.3413306408753796</v>
          </cell>
          <cell r="H466">
            <v>6.071299526823724</v>
          </cell>
          <cell r="I466">
            <v>7.0578641911580293</v>
          </cell>
          <cell r="J466">
            <v>8.2543794786611677</v>
          </cell>
          <cell r="K466">
            <v>10.358892505028336</v>
          </cell>
          <cell r="L466">
            <v>12.564259294773601</v>
          </cell>
        </row>
        <row r="467">
          <cell r="A467" t="str">
            <v>cutoff86</v>
          </cell>
          <cell r="B467" t="str">
            <v>lwhis</v>
          </cell>
          <cell r="D467">
            <v>3.7486089751892324</v>
          </cell>
          <cell r="E467">
            <v>4.3057981429876202</v>
          </cell>
          <cell r="F467">
            <v>4.941061429084435</v>
          </cell>
          <cell r="G467">
            <v>5.5274917950629971</v>
          </cell>
          <cell r="H467">
            <v>6.2412904306789123</v>
          </cell>
          <cell r="I467">
            <v>7.3713521538620448</v>
          </cell>
          <cell r="J467">
            <v>8.7273039141410322</v>
          </cell>
          <cell r="K467">
            <v>11.166922375400413</v>
          </cell>
          <cell r="L467">
            <v>13.231700055452862</v>
          </cell>
        </row>
        <row r="468">
          <cell r="A468" t="str">
            <v>cutoff87</v>
          </cell>
          <cell r="B468" t="str">
            <v>lwhis</v>
          </cell>
          <cell r="D468">
            <v>3.9260068929930623</v>
          </cell>
          <cell r="E468">
            <v>4.4785059345833238</v>
          </cell>
          <cell r="F468">
            <v>5.0593758244730989</v>
          </cell>
          <cell r="G468">
            <v>5.7992171436896367</v>
          </cell>
          <cell r="H468">
            <v>6.614180230881634</v>
          </cell>
          <cell r="I468">
            <v>7.6279165366762909</v>
          </cell>
          <cell r="J468">
            <v>9.067569319979139</v>
          </cell>
          <cell r="K468">
            <v>11.609419826290198</v>
          </cell>
          <cell r="L468">
            <v>13.872531013368352</v>
          </cell>
        </row>
        <row r="469">
          <cell r="A469" t="str">
            <v>cutoff88</v>
          </cell>
          <cell r="B469" t="str">
            <v>lwhis</v>
          </cell>
          <cell r="C469">
            <v>3.5759612255037121</v>
          </cell>
          <cell r="D469">
            <v>4.074080242236902</v>
          </cell>
          <cell r="E469">
            <v>4.7076073430883918</v>
          </cell>
          <cell r="F469">
            <v>5.2026567198146809</v>
          </cell>
          <cell r="G469">
            <v>5.9545533399711559</v>
          </cell>
          <cell r="H469">
            <v>6.8435684662160083</v>
          </cell>
          <cell r="I469">
            <v>7.8406872936991832</v>
          </cell>
          <cell r="J469">
            <v>9.4842463498284868</v>
          </cell>
          <cell r="K469">
            <v>12.185362173920009</v>
          </cell>
          <cell r="L469">
            <v>14.846806685908961</v>
          </cell>
        </row>
        <row r="470">
          <cell r="A470" t="str">
            <v>cutoff89</v>
          </cell>
          <cell r="B470" t="str">
            <v>lwhis</v>
          </cell>
          <cell r="C470">
            <v>3.7084463142765411</v>
          </cell>
          <cell r="D470">
            <v>4.234397752203229</v>
          </cell>
          <cell r="E470">
            <v>4.8341666906781153</v>
          </cell>
          <cell r="F470">
            <v>5.3042531724762778</v>
          </cell>
          <cell r="G470">
            <v>6.0416408854711454</v>
          </cell>
          <cell r="H470">
            <v>6.9299359902446982</v>
          </cell>
          <cell r="I470">
            <v>8.0960081540094073</v>
          </cell>
          <cell r="J470">
            <v>9.7574418015694988</v>
          </cell>
          <cell r="K470">
            <v>12.267261209753583</v>
          </cell>
          <cell r="L470">
            <v>14.85759928391561</v>
          </cell>
        </row>
        <row r="471">
          <cell r="A471" t="str">
            <v>cutoff90</v>
          </cell>
          <cell r="B471" t="str">
            <v>lwhis</v>
          </cell>
          <cell r="C471">
            <v>3.8963289390685958</v>
          </cell>
          <cell r="D471">
            <v>4.4102610974761758</v>
          </cell>
          <cell r="F471">
            <v>5.6115978276852756</v>
          </cell>
          <cell r="G471">
            <v>6.2855145055114354</v>
          </cell>
          <cell r="H471">
            <v>7.3033241258753225</v>
          </cell>
          <cell r="I471">
            <v>8.4226401433892022</v>
          </cell>
          <cell r="J471">
            <v>10.009190052805405</v>
          </cell>
          <cell r="K471">
            <v>12.641488067567085</v>
          </cell>
          <cell r="L471">
            <v>15.653574231002052</v>
          </cell>
        </row>
        <row r="472">
          <cell r="A472" t="str">
            <v>cutoff91</v>
          </cell>
          <cell r="B472" t="str">
            <v>lwhis</v>
          </cell>
          <cell r="C472">
            <v>4.032671492984492</v>
          </cell>
          <cell r="D472">
            <v>4.6236212679258397</v>
          </cell>
          <cell r="E472">
            <v>5.0987850391839462</v>
          </cell>
          <cell r="F472">
            <v>5.8302874836812375</v>
          </cell>
          <cell r="G472">
            <v>6.6538413438280539</v>
          </cell>
          <cell r="H472">
            <v>7.6400099224002114</v>
          </cell>
          <cell r="I472">
            <v>8.8840780290628825</v>
          </cell>
          <cell r="J472">
            <v>10.517676944370175</v>
          </cell>
          <cell r="K472">
            <v>13.511760782756349</v>
          </cell>
          <cell r="L472">
            <v>17.084099917157392</v>
          </cell>
        </row>
        <row r="473">
          <cell r="A473" t="str">
            <v>cutoff92</v>
          </cell>
          <cell r="B473" t="str">
            <v>lwhis</v>
          </cell>
          <cell r="C473">
            <v>4.1629587155810608</v>
          </cell>
          <cell r="D473">
            <v>4.7705823937829486</v>
          </cell>
          <cell r="E473">
            <v>5.2356442636180107</v>
          </cell>
          <cell r="F473">
            <v>6.0438655427542463</v>
          </cell>
          <cell r="G473">
            <v>6.9185267650299087</v>
          </cell>
          <cell r="H473">
            <v>7.926763467163628</v>
          </cell>
          <cell r="I473">
            <v>9.1397741086773419</v>
          </cell>
          <cell r="J473">
            <v>10.899394052979964</v>
          </cell>
          <cell r="K473">
            <v>14.762854346614112</v>
          </cell>
          <cell r="L473">
            <v>18.156486118401762</v>
          </cell>
        </row>
        <row r="474">
          <cell r="A474" t="str">
            <v>cutoff93</v>
          </cell>
          <cell r="B474" t="str">
            <v>lwhis</v>
          </cell>
          <cell r="C474">
            <v>4.2149232744604417</v>
          </cell>
          <cell r="D474">
            <v>4.8460629468092344</v>
          </cell>
          <cell r="E474">
            <v>5.3294076456004458</v>
          </cell>
          <cell r="F474">
            <v>6.0786902672201348</v>
          </cell>
          <cell r="G474">
            <v>6.9860004702859841</v>
          </cell>
          <cell r="H474">
            <v>8.0768788589115168</v>
          </cell>
          <cell r="I474">
            <v>9.5516219477115598</v>
          </cell>
          <cell r="J474">
            <v>11.147004786657265</v>
          </cell>
          <cell r="K474">
            <v>14.782502672872374</v>
          </cell>
          <cell r="L474">
            <v>17.982803233640425</v>
          </cell>
        </row>
        <row r="475">
          <cell r="A475" t="str">
            <v>cutoff94</v>
          </cell>
          <cell r="B475" t="str">
            <v>lwhis</v>
          </cell>
          <cell r="C475">
            <v>4.1965053998095927</v>
          </cell>
          <cell r="D475">
            <v>4.8751169095918572</v>
          </cell>
          <cell r="E475">
            <v>5.4084961041231683</v>
          </cell>
          <cell r="F475">
            <v>6.1291008480499869</v>
          </cell>
          <cell r="G475">
            <v>7.018488260514955</v>
          </cell>
          <cell r="H475">
            <v>7.9996291862863718</v>
          </cell>
          <cell r="I475">
            <v>9.3453129483723156</v>
          </cell>
          <cell r="J475">
            <v>11.325634918246347</v>
          </cell>
          <cell r="K475">
            <v>15.029119176923274</v>
          </cell>
          <cell r="L475">
            <v>19.150409065143158</v>
          </cell>
        </row>
        <row r="476">
          <cell r="A476" t="str">
            <v>cutoff95</v>
          </cell>
          <cell r="B476" t="str">
            <v>lwhis</v>
          </cell>
          <cell r="C476">
            <v>4.2781120445506353</v>
          </cell>
          <cell r="D476">
            <v>4.9423661823607379</v>
          </cell>
          <cell r="E476">
            <v>5.5406043913393752</v>
          </cell>
          <cell r="F476">
            <v>6.2085416044401898</v>
          </cell>
          <cell r="G476">
            <v>7.078678883247373</v>
          </cell>
          <cell r="H476">
            <v>8.089304571995287</v>
          </cell>
          <cell r="I476">
            <v>9.4607984476555682</v>
          </cell>
          <cell r="J476">
            <v>11.27776337398787</v>
          </cell>
          <cell r="K476">
            <v>14.88590088203838</v>
          </cell>
          <cell r="L476">
            <v>18.61830016538315</v>
          </cell>
        </row>
        <row r="477">
          <cell r="A477" t="str">
            <v>cutoff96</v>
          </cell>
          <cell r="B477" t="str">
            <v>lwhis</v>
          </cell>
          <cell r="C477">
            <v>4.4990493403041238</v>
          </cell>
          <cell r="D477">
            <v>5.1019314928411381</v>
          </cell>
          <cell r="E477">
            <v>5.8043235712623193</v>
          </cell>
          <cell r="F477">
            <v>6.498416118686011</v>
          </cell>
          <cell r="G477">
            <v>7.322989136845119</v>
          </cell>
          <cell r="H477">
            <v>8.3363758660399405</v>
          </cell>
          <cell r="I477">
            <v>9.8542668360994981</v>
          </cell>
          <cell r="J477">
            <v>11.842814997904357</v>
          </cell>
          <cell r="K477">
            <v>15.665348283702452</v>
          </cell>
          <cell r="L477">
            <v>19.44738588878888</v>
          </cell>
        </row>
        <row r="478">
          <cell r="A478" t="str">
            <v>cutoff97</v>
          </cell>
          <cell r="B478" t="str">
            <v>lwhis</v>
          </cell>
          <cell r="C478">
            <v>4.8439239660388038</v>
          </cell>
          <cell r="D478">
            <v>5.2424712028199343</v>
          </cell>
          <cell r="E478">
            <v>5.928674658295348</v>
          </cell>
          <cell r="F478">
            <v>6.6006867818582275</v>
          </cell>
          <cell r="G478">
            <v>7.4382985285881071</v>
          </cell>
          <cell r="H478">
            <v>8.5149350783986559</v>
          </cell>
          <cell r="I478">
            <v>9.9667733980977271</v>
          </cell>
          <cell r="J478">
            <v>12.064988846924777</v>
          </cell>
          <cell r="K478">
            <v>16.071870276188282</v>
          </cell>
          <cell r="L478">
            <v>20.081542629267133</v>
          </cell>
        </row>
        <row r="479">
          <cell r="A479" t="str">
            <v>cutoff98</v>
          </cell>
          <cell r="B479" t="str">
            <v>lwhis</v>
          </cell>
          <cell r="C479">
            <v>5.0802544447778804</v>
          </cell>
          <cell r="D479">
            <v>5.7048506846772336</v>
          </cell>
          <cell r="E479">
            <v>6.2080125355961</v>
          </cell>
          <cell r="F479">
            <v>6.9963316446774604</v>
          </cell>
          <cell r="G479">
            <v>7.8836069304051639</v>
          </cell>
          <cell r="H479">
            <v>8.9851893082041823</v>
          </cell>
          <cell r="I479">
            <v>10.259800838583422</v>
          </cell>
          <cell r="J479">
            <v>12.590177732140138</v>
          </cell>
          <cell r="K479">
            <v>16.822380980534113</v>
          </cell>
          <cell r="L479">
            <v>20.154347681517937</v>
          </cell>
        </row>
        <row r="480">
          <cell r="A480" t="str">
            <v>cutoff99</v>
          </cell>
          <cell r="B480" t="str">
            <v>lwhis</v>
          </cell>
          <cell r="C480">
            <v>5.2671139263674016</v>
          </cell>
          <cell r="D480">
            <v>5.8861738460902959</v>
          </cell>
          <cell r="E480">
            <v>6.444791206344866</v>
          </cell>
          <cell r="F480">
            <v>7.1613760389149368</v>
          </cell>
          <cell r="G480">
            <v>8.0865003398100317</v>
          </cell>
          <cell r="H480">
            <v>9.2095604682035397</v>
          </cell>
          <cell r="I480">
            <v>10.832531670545691</v>
          </cell>
          <cell r="J480">
            <v>13.044046388126612</v>
          </cell>
          <cell r="K480">
            <v>17.267210552372305</v>
          </cell>
          <cell r="L480">
            <v>21.61711758381476</v>
          </cell>
        </row>
        <row r="481">
          <cell r="A481" t="str">
            <v>cutoff00</v>
          </cell>
          <cell r="B481" t="str">
            <v>lwhis</v>
          </cell>
          <cell r="C481">
            <v>5.4784038358324976</v>
          </cell>
          <cell r="D481">
            <v>6.1231242573475804</v>
          </cell>
          <cell r="E481">
            <v>6.8713581265554167</v>
          </cell>
          <cell r="F481">
            <v>7.6019923487396959</v>
          </cell>
          <cell r="G481">
            <v>8.4600893824195609</v>
          </cell>
          <cell r="H481">
            <v>9.749202700991157</v>
          </cell>
          <cell r="I481">
            <v>11.167611253203713</v>
          </cell>
          <cell r="J481">
            <v>13.549629534171746</v>
          </cell>
          <cell r="K481">
            <v>17.989499734174036</v>
          </cell>
          <cell r="L481">
            <v>23.116025889113381</v>
          </cell>
        </row>
        <row r="482">
          <cell r="A482" t="str">
            <v>cutoff01</v>
          </cell>
          <cell r="B482" t="str">
            <v>lwhis</v>
          </cell>
          <cell r="C482">
            <v>5.8013831779678169</v>
          </cell>
          <cell r="D482">
            <v>6.4696882861219462</v>
          </cell>
          <cell r="E482">
            <v>7.1794531333680203</v>
          </cell>
          <cell r="F482">
            <v>8.0316653225732999</v>
          </cell>
          <cell r="G482">
            <v>9.0343269923857665</v>
          </cell>
          <cell r="H482">
            <v>10.135893711234338</v>
          </cell>
          <cell r="I482">
            <v>11.890017384535177</v>
          </cell>
          <cell r="J482">
            <v>14.274237915949774</v>
          </cell>
          <cell r="K482">
            <v>18.837456905875502</v>
          </cell>
          <cell r="L482">
            <v>23.999085996589159</v>
          </cell>
        </row>
        <row r="483">
          <cell r="A483" t="str">
            <v>cutoff02</v>
          </cell>
          <cell r="B483" t="str">
            <v>lwhis</v>
          </cell>
          <cell r="C483">
            <v>5.8717104798642019</v>
          </cell>
          <cell r="D483">
            <v>6.7273893018199287</v>
          </cell>
          <cell r="E483">
            <v>7.358946854203861</v>
          </cell>
          <cell r="F483">
            <v>8.159462687819234</v>
          </cell>
          <cell r="G483">
            <v>9.1511696145875217</v>
          </cell>
          <cell r="H483">
            <v>10.204091416004013</v>
          </cell>
          <cell r="I483">
            <v>11.978475999710486</v>
          </cell>
          <cell r="J483">
            <v>14.448929358212267</v>
          </cell>
          <cell r="K483">
            <v>18.957767954611072</v>
          </cell>
          <cell r="L483">
            <v>24.437859591186061</v>
          </cell>
        </row>
        <row r="484">
          <cell r="A484" t="str">
            <v>cutoff03</v>
          </cell>
          <cell r="B484" t="str">
            <v>lwhis</v>
          </cell>
          <cell r="C484">
            <v>6.0533505772085885</v>
          </cell>
          <cell r="D484">
            <v>6.9678382470726117</v>
          </cell>
          <cell r="E484">
            <v>7.7315599494417517</v>
          </cell>
          <cell r="F484">
            <v>8.569103077437763</v>
          </cell>
          <cell r="G484">
            <v>9.750671110065058</v>
          </cell>
          <cell r="H484">
            <v>10.820189291456973</v>
          </cell>
          <cell r="I484">
            <v>12.537194644309434</v>
          </cell>
          <cell r="J484">
            <v>15.144022124171594</v>
          </cell>
          <cell r="K484">
            <v>20.142264296163958</v>
          </cell>
          <cell r="L484">
            <v>25.8158344364352</v>
          </cell>
        </row>
        <row r="485">
          <cell r="A485" t="str">
            <v>cutoff04</v>
          </cell>
          <cell r="B485" t="str">
            <v>lwhis</v>
          </cell>
          <cell r="C485">
            <v>6.1881245888349543</v>
          </cell>
          <cell r="D485">
            <v>7.0134496386631255</v>
          </cell>
          <cell r="E485">
            <v>7.8178957283200861</v>
          </cell>
          <cell r="F485">
            <v>8.7111793335649104</v>
          </cell>
          <cell r="G485">
            <v>9.8746198246411563</v>
          </cell>
          <cell r="H485">
            <v>11.166484020295663</v>
          </cell>
          <cell r="I485">
            <v>12.943730657000543</v>
          </cell>
          <cell r="J485">
            <v>15.7831067925942</v>
          </cell>
          <cell r="K485">
            <v>21.106448581810749</v>
          </cell>
          <cell r="L485">
            <v>26.3672873489569</v>
          </cell>
        </row>
        <row r="486">
          <cell r="A486" t="str">
            <v>cutoff05</v>
          </cell>
          <cell r="B486" t="str">
            <v>lwhis</v>
          </cell>
          <cell r="C486">
            <v>6.1961923840857329</v>
          </cell>
          <cell r="D486">
            <v>7.0718030648163701</v>
          </cell>
          <cell r="E486">
            <v>7.9436001675119634</v>
          </cell>
          <cell r="F486">
            <v>8.9116764678008948</v>
          </cell>
          <cell r="G486">
            <v>9.9900090654181266</v>
          </cell>
          <cell r="H486">
            <v>11.244580126391122</v>
          </cell>
          <cell r="I486">
            <v>13.146449630215447</v>
          </cell>
          <cell r="J486">
            <v>16.057673051358233</v>
          </cell>
          <cell r="K486">
            <v>21.390025336501346</v>
          </cell>
          <cell r="L486">
            <v>26.961218766281291</v>
          </cell>
        </row>
        <row r="487">
          <cell r="A487" t="str">
            <v>cutoff06</v>
          </cell>
          <cell r="B487" t="str">
            <v>lwhis</v>
          </cell>
          <cell r="C487">
            <v>6.4418322315195811</v>
          </cell>
          <cell r="D487">
            <v>7.2919713667848658</v>
          </cell>
          <cell r="E487">
            <v>8.1611112195347868</v>
          </cell>
          <cell r="F487">
            <v>9.1673682672159469</v>
          </cell>
          <cell r="G487">
            <v>10.166538000329501</v>
          </cell>
          <cell r="H487">
            <v>11.828021832417832</v>
          </cell>
          <cell r="I487">
            <v>13.796902132421684</v>
          </cell>
          <cell r="J487">
            <v>16.611208697996396</v>
          </cell>
          <cell r="K487">
            <v>22.573487786420333</v>
          </cell>
          <cell r="L487">
            <v>28.992802747215901</v>
          </cell>
        </row>
        <row r="488">
          <cell r="A488" t="str">
            <v>cutoff07</v>
          </cell>
          <cell r="B488" t="str">
            <v>lwhis</v>
          </cell>
          <cell r="C488">
            <v>6.8067521078505324</v>
          </cell>
          <cell r="D488">
            <v>7.690441604010398</v>
          </cell>
          <cell r="E488">
            <v>8.4576852569384489</v>
          </cell>
          <cell r="F488">
            <v>9.5794456951336411</v>
          </cell>
          <cell r="G488">
            <v>10.732964559291856</v>
          </cell>
          <cell r="H488">
            <v>12.221259752019659</v>
          </cell>
          <cell r="I488">
            <v>14.462958827024661</v>
          </cell>
          <cell r="J488">
            <v>17.673714331805808</v>
          </cell>
          <cell r="K488">
            <v>23.970776162645461</v>
          </cell>
          <cell r="L488">
            <v>31.087622642504122</v>
          </cell>
        </row>
        <row r="489">
          <cell r="A489" t="str">
            <v>cutoff08</v>
          </cell>
          <cell r="B489" t="str">
            <v>lwhis</v>
          </cell>
          <cell r="C489">
            <v>7.0904782243584217</v>
          </cell>
          <cell r="D489">
            <v>7.9947913311772725</v>
          </cell>
          <cell r="E489">
            <v>8.8706444918227003</v>
          </cell>
          <cell r="F489">
            <v>9.9551525913040511</v>
          </cell>
          <cell r="G489">
            <v>11.296298220074071</v>
          </cell>
          <cell r="H489">
            <v>12.995245813936396</v>
          </cell>
          <cell r="I489">
            <v>15.224922476852106</v>
          </cell>
          <cell r="J489">
            <v>18.506212372767937</v>
          </cell>
          <cell r="K489">
            <v>24.201175341915576</v>
          </cell>
          <cell r="L489">
            <v>31.087776838956621</v>
          </cell>
        </row>
        <row r="490">
          <cell r="A490" t="str">
            <v>cutoff09</v>
          </cell>
          <cell r="B490" t="str">
            <v>lwhis</v>
          </cell>
          <cell r="C490">
            <v>7.253036657521525</v>
          </cell>
          <cell r="D490">
            <v>8.0762448975889196</v>
          </cell>
          <cell r="E490">
            <v>8.9269107356024602</v>
          </cell>
          <cell r="F490">
            <v>9.9563259704099352</v>
          </cell>
          <cell r="G490">
            <v>11.309592611975017</v>
          </cell>
          <cell r="H490">
            <v>13.028784025428674</v>
          </cell>
          <cell r="I490">
            <v>15.160280437981825</v>
          </cell>
          <cell r="J490">
            <v>18.501738720571211</v>
          </cell>
          <cell r="K490">
            <v>24.975821808318511</v>
          </cell>
          <cell r="L490">
            <v>31.918978835948593</v>
          </cell>
        </row>
        <row r="491">
          <cell r="A491" t="str">
            <v>cutoff10</v>
          </cell>
          <cell r="B491" t="str">
            <v>lwhis</v>
          </cell>
          <cell r="C491">
            <v>7.4517376437997926</v>
          </cell>
          <cell r="D491">
            <v>8.1690663646085291</v>
          </cell>
          <cell r="E491">
            <v>8.9859911255519851</v>
          </cell>
          <cell r="F491">
            <v>9.9826524093091749</v>
          </cell>
          <cell r="G491">
            <v>11.260033265989179</v>
          </cell>
          <cell r="H491">
            <v>12.934179436950325</v>
          </cell>
          <cell r="I491">
            <v>15.097581147941785</v>
          </cell>
          <cell r="J491">
            <v>18.579021632249422</v>
          </cell>
          <cell r="K491">
            <v>24.948077694646468</v>
          </cell>
          <cell r="L491">
            <v>32.384262685842359</v>
          </cell>
        </row>
        <row r="492">
          <cell r="A492" t="str">
            <v>cutoff11</v>
          </cell>
          <cell r="B492" t="str">
            <v>lwhis</v>
          </cell>
          <cell r="C492">
            <v>7.6399086327367378</v>
          </cell>
          <cell r="D492">
            <v>8.2410580723957061</v>
          </cell>
          <cell r="E492">
            <v>9.1286354566597172</v>
          </cell>
          <cell r="F492">
            <v>10.123315172400909</v>
          </cell>
          <cell r="G492">
            <v>11.765715292526659</v>
          </cell>
          <cell r="H492">
            <v>13.230223792416021</v>
          </cell>
          <cell r="I492">
            <v>15.472648117724699</v>
          </cell>
          <cell r="J492">
            <v>18.930267198687929</v>
          </cell>
          <cell r="K492">
            <v>25.496103194192255</v>
          </cell>
          <cell r="L492">
            <v>33.458864645782043</v>
          </cell>
        </row>
        <row r="493">
          <cell r="A493" t="str">
            <v>cutoff12</v>
          </cell>
          <cell r="B493" t="str">
            <v>lwhis</v>
          </cell>
          <cell r="C493">
            <v>7.6579399156066854</v>
          </cell>
          <cell r="D493">
            <v>8.2718314260739785</v>
          </cell>
          <cell r="E493">
            <v>9.1635381689027859</v>
          </cell>
          <cell r="F493">
            <v>10.096678164326095</v>
          </cell>
          <cell r="G493">
            <v>11.782759607020331</v>
          </cell>
          <cell r="H493">
            <v>13.292501131990594</v>
          </cell>
          <cell r="I493">
            <v>15.688799222847857</v>
          </cell>
          <cell r="J493">
            <v>19.064795956325376</v>
          </cell>
          <cell r="K493">
            <v>26.162432337319622</v>
          </cell>
          <cell r="L493">
            <v>34.172660084844935</v>
          </cell>
        </row>
        <row r="494">
          <cell r="A494" t="str">
            <v>cutoff13</v>
          </cell>
          <cell r="B494" t="str">
            <v>lwhis</v>
          </cell>
          <cell r="C494">
            <v>7.7868094680096913</v>
          </cell>
          <cell r="D494">
            <v>8.4941168106827405</v>
          </cell>
          <cell r="E494">
            <v>9.3624545214919088</v>
          </cell>
          <cell r="F494">
            <v>10.232373765410793</v>
          </cell>
          <cell r="G494">
            <v>11.908122315701775</v>
          </cell>
          <cell r="H494">
            <v>13.736606186250009</v>
          </cell>
          <cell r="I494">
            <v>15.922312225335483</v>
          </cell>
          <cell r="J494">
            <v>19.399504026229405</v>
          </cell>
          <cell r="K494">
            <v>26.361909512472238</v>
          </cell>
          <cell r="L494">
            <v>34.589069379796094</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ources"/>
      <sheetName val="Priv_aNOM"/>
      <sheetName val="Civilian_aNOM"/>
      <sheetName val="civ_a"/>
      <sheetName val="civ_aREAL"/>
      <sheetName val="civ_q"/>
      <sheetName val="Priv_aNOM (2)"/>
      <sheetName val="Priv_aREAL"/>
      <sheetName val="Priv_aREAL (2)"/>
      <sheetName val="private_qNOM"/>
      <sheetName val="private_aNOM"/>
      <sheetName val="private_aREAL"/>
      <sheetName val="CPI_LaborDay"/>
      <sheetName val="CPI_q"/>
      <sheetName val="CPI_a"/>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A6">
            <v>1913</v>
          </cell>
          <cell r="B6">
            <v>9.9</v>
          </cell>
          <cell r="C6">
            <v>0</v>
          </cell>
          <cell r="D6">
            <v>0</v>
          </cell>
          <cell r="F6">
            <v>0</v>
          </cell>
        </row>
        <row r="7">
          <cell r="A7">
            <v>1914</v>
          </cell>
          <cell r="B7">
            <v>10</v>
          </cell>
          <cell r="C7">
            <v>0</v>
          </cell>
          <cell r="D7">
            <v>0</v>
          </cell>
          <cell r="F7">
            <v>0</v>
          </cell>
        </row>
        <row r="8">
          <cell r="A8">
            <v>1915</v>
          </cell>
          <cell r="B8">
            <v>10.1</v>
          </cell>
          <cell r="C8">
            <v>0</v>
          </cell>
          <cell r="D8">
            <v>0</v>
          </cell>
          <cell r="F8">
            <v>0</v>
          </cell>
        </row>
        <row r="9">
          <cell r="A9">
            <v>1916</v>
          </cell>
          <cell r="B9">
            <v>10.9</v>
          </cell>
          <cell r="C9">
            <v>0</v>
          </cell>
          <cell r="D9">
            <v>0</v>
          </cell>
          <cell r="F9">
            <v>0</v>
          </cell>
        </row>
        <row r="10">
          <cell r="A10">
            <v>1917</v>
          </cell>
          <cell r="B10">
            <v>12.8</v>
          </cell>
          <cell r="C10">
            <v>0</v>
          </cell>
          <cell r="D10">
            <v>0</v>
          </cell>
          <cell r="F10">
            <v>0</v>
          </cell>
        </row>
        <row r="11">
          <cell r="A11">
            <v>1918</v>
          </cell>
          <cell r="B11">
            <v>15.1</v>
          </cell>
          <cell r="C11">
            <v>0</v>
          </cell>
          <cell r="D11">
            <v>0</v>
          </cell>
          <cell r="F11">
            <v>0</v>
          </cell>
        </row>
        <row r="12">
          <cell r="A12">
            <v>1919</v>
          </cell>
          <cell r="B12">
            <v>17.3</v>
          </cell>
          <cell r="C12">
            <v>0</v>
          </cell>
          <cell r="D12">
            <v>0</v>
          </cell>
          <cell r="F12">
            <v>0</v>
          </cell>
        </row>
        <row r="13">
          <cell r="A13">
            <v>1920</v>
          </cell>
          <cell r="B13">
            <v>20</v>
          </cell>
          <cell r="C13">
            <v>0</v>
          </cell>
          <cell r="D13">
            <v>0</v>
          </cell>
          <cell r="F13">
            <v>0</v>
          </cell>
        </row>
        <row r="14">
          <cell r="A14">
            <v>1921</v>
          </cell>
          <cell r="B14">
            <v>17.899999999999999</v>
          </cell>
          <cell r="C14">
            <v>0</v>
          </cell>
          <cell r="D14">
            <v>0</v>
          </cell>
          <cell r="F14">
            <v>0</v>
          </cell>
        </row>
        <row r="15">
          <cell r="A15">
            <v>1922</v>
          </cell>
          <cell r="B15">
            <v>16.8</v>
          </cell>
          <cell r="C15">
            <v>0</v>
          </cell>
          <cell r="D15">
            <v>0</v>
          </cell>
          <cell r="F15">
            <v>0</v>
          </cell>
        </row>
        <row r="16">
          <cell r="A16">
            <v>1923</v>
          </cell>
          <cell r="B16">
            <v>17.100000000000001</v>
          </cell>
          <cell r="C16">
            <v>0</v>
          </cell>
          <cell r="D16">
            <v>0</v>
          </cell>
          <cell r="F16">
            <v>0</v>
          </cell>
        </row>
        <row r="17">
          <cell r="A17">
            <v>1924</v>
          </cell>
          <cell r="B17">
            <v>17.100000000000001</v>
          </cell>
          <cell r="C17">
            <v>0</v>
          </cell>
          <cell r="D17">
            <v>0</v>
          </cell>
          <cell r="F17">
            <v>0</v>
          </cell>
        </row>
        <row r="18">
          <cell r="A18">
            <v>1925</v>
          </cell>
          <cell r="B18">
            <v>17.5</v>
          </cell>
          <cell r="C18">
            <v>0</v>
          </cell>
          <cell r="D18">
            <v>0</v>
          </cell>
          <cell r="F18">
            <v>0</v>
          </cell>
        </row>
        <row r="19">
          <cell r="A19">
            <v>1926</v>
          </cell>
          <cell r="B19">
            <v>17.7</v>
          </cell>
          <cell r="C19">
            <v>0</v>
          </cell>
          <cell r="D19">
            <v>0</v>
          </cell>
          <cell r="F19">
            <v>0</v>
          </cell>
        </row>
        <row r="20">
          <cell r="A20">
            <v>1927</v>
          </cell>
          <cell r="B20">
            <v>17.399999999999999</v>
          </cell>
          <cell r="C20">
            <v>0</v>
          </cell>
          <cell r="D20">
            <v>0</v>
          </cell>
          <cell r="F20">
            <v>0</v>
          </cell>
        </row>
        <row r="21">
          <cell r="A21">
            <v>1928</v>
          </cell>
          <cell r="B21">
            <v>17.100000000000001</v>
          </cell>
          <cell r="C21">
            <v>0</v>
          </cell>
          <cell r="D21">
            <v>0</v>
          </cell>
          <cell r="F21">
            <v>0</v>
          </cell>
        </row>
        <row r="22">
          <cell r="A22">
            <v>1929</v>
          </cell>
          <cell r="B22">
            <v>17.100000000000001</v>
          </cell>
          <cell r="C22">
            <v>0</v>
          </cell>
          <cell r="D22">
            <v>0</v>
          </cell>
          <cell r="F22">
            <v>0</v>
          </cell>
        </row>
        <row r="23">
          <cell r="A23">
            <v>1930</v>
          </cell>
          <cell r="B23">
            <v>16.7</v>
          </cell>
          <cell r="C23">
            <v>0</v>
          </cell>
          <cell r="D23">
            <v>0</v>
          </cell>
          <cell r="F23">
            <v>0</v>
          </cell>
        </row>
        <row r="24">
          <cell r="A24">
            <v>1931</v>
          </cell>
          <cell r="B24">
            <v>15.2</v>
          </cell>
          <cell r="C24">
            <v>0</v>
          </cell>
          <cell r="D24">
            <v>0</v>
          </cell>
          <cell r="F24">
            <v>0</v>
          </cell>
        </row>
        <row r="25">
          <cell r="A25">
            <v>1932</v>
          </cell>
          <cell r="B25">
            <v>13.7</v>
          </cell>
          <cell r="C25">
            <v>0</v>
          </cell>
          <cell r="D25">
            <v>0</v>
          </cell>
          <cell r="F25">
            <v>0</v>
          </cell>
        </row>
        <row r="26">
          <cell r="A26">
            <v>1933</v>
          </cell>
          <cell r="B26">
            <v>13</v>
          </cell>
          <cell r="C26">
            <v>0</v>
          </cell>
          <cell r="D26">
            <v>0</v>
          </cell>
          <cell r="F26">
            <v>0</v>
          </cell>
        </row>
        <row r="27">
          <cell r="A27">
            <v>1934</v>
          </cell>
          <cell r="B27">
            <v>13.4</v>
          </cell>
          <cell r="C27">
            <v>0</v>
          </cell>
          <cell r="D27">
            <v>0</v>
          </cell>
          <cell r="F27">
            <v>0</v>
          </cell>
        </row>
        <row r="28">
          <cell r="A28">
            <v>1935</v>
          </cell>
          <cell r="B28">
            <v>13.7</v>
          </cell>
          <cell r="C28">
            <v>0</v>
          </cell>
          <cell r="D28">
            <v>0</v>
          </cell>
          <cell r="F28">
            <v>10.199999999999999</v>
          </cell>
        </row>
        <row r="29">
          <cell r="A29">
            <v>1936</v>
          </cell>
          <cell r="B29">
            <v>13.9</v>
          </cell>
          <cell r="C29">
            <v>0</v>
          </cell>
          <cell r="D29">
            <v>0</v>
          </cell>
          <cell r="F29">
            <v>10.199999999999999</v>
          </cell>
        </row>
        <row r="30">
          <cell r="A30">
            <v>1937</v>
          </cell>
          <cell r="B30">
            <v>14.4</v>
          </cell>
          <cell r="C30">
            <v>0</v>
          </cell>
          <cell r="D30">
            <v>0</v>
          </cell>
          <cell r="F30">
            <v>10.3</v>
          </cell>
        </row>
        <row r="31">
          <cell r="A31">
            <v>1938</v>
          </cell>
          <cell r="B31">
            <v>14.1</v>
          </cell>
          <cell r="C31">
            <v>0</v>
          </cell>
          <cell r="D31">
            <v>0</v>
          </cell>
          <cell r="F31">
            <v>10.3</v>
          </cell>
        </row>
        <row r="32">
          <cell r="A32">
            <v>1939</v>
          </cell>
          <cell r="B32">
            <v>13.9</v>
          </cell>
          <cell r="C32">
            <v>0</v>
          </cell>
          <cell r="D32">
            <v>0</v>
          </cell>
          <cell r="F32">
            <v>10.3</v>
          </cell>
        </row>
        <row r="33">
          <cell r="A33">
            <v>1940</v>
          </cell>
          <cell r="B33">
            <v>14</v>
          </cell>
          <cell r="C33">
            <v>0</v>
          </cell>
          <cell r="D33">
            <v>0</v>
          </cell>
          <cell r="F33">
            <v>10.4</v>
          </cell>
        </row>
        <row r="34">
          <cell r="A34">
            <v>1941</v>
          </cell>
          <cell r="B34">
            <v>14.7</v>
          </cell>
          <cell r="C34">
            <v>0</v>
          </cell>
          <cell r="D34">
            <v>0</v>
          </cell>
          <cell r="F34">
            <v>10.4</v>
          </cell>
        </row>
        <row r="35">
          <cell r="A35">
            <v>1942</v>
          </cell>
          <cell r="B35">
            <v>16.3</v>
          </cell>
          <cell r="C35">
            <v>0</v>
          </cell>
          <cell r="D35">
            <v>0</v>
          </cell>
          <cell r="F35">
            <v>10.7</v>
          </cell>
        </row>
        <row r="36">
          <cell r="A36">
            <v>1943</v>
          </cell>
          <cell r="B36">
            <v>17.3</v>
          </cell>
          <cell r="C36">
            <v>0</v>
          </cell>
          <cell r="D36">
            <v>0</v>
          </cell>
          <cell r="F36">
            <v>11.2</v>
          </cell>
        </row>
        <row r="37">
          <cell r="A37">
            <v>1944</v>
          </cell>
          <cell r="B37">
            <v>17.600000000000001</v>
          </cell>
          <cell r="C37">
            <v>0</v>
          </cell>
          <cell r="D37">
            <v>0</v>
          </cell>
          <cell r="F37">
            <v>11.6</v>
          </cell>
        </row>
        <row r="38">
          <cell r="A38">
            <v>1945</v>
          </cell>
          <cell r="B38">
            <v>18</v>
          </cell>
          <cell r="C38">
            <v>0</v>
          </cell>
          <cell r="D38">
            <v>0</v>
          </cell>
          <cell r="F38">
            <v>11.9</v>
          </cell>
        </row>
        <row r="39">
          <cell r="A39">
            <v>1946</v>
          </cell>
          <cell r="B39">
            <v>19.5</v>
          </cell>
          <cell r="C39">
            <v>0</v>
          </cell>
          <cell r="D39">
            <v>0</v>
          </cell>
          <cell r="F39">
            <v>12.5</v>
          </cell>
        </row>
        <row r="40">
          <cell r="A40">
            <v>1947</v>
          </cell>
          <cell r="B40">
            <v>22.3</v>
          </cell>
          <cell r="C40">
            <v>0</v>
          </cell>
          <cell r="D40">
            <v>37.5</v>
          </cell>
          <cell r="F40">
            <v>13.5</v>
          </cell>
        </row>
        <row r="41">
          <cell r="A41">
            <v>1948</v>
          </cell>
          <cell r="B41">
            <v>24.1</v>
          </cell>
          <cell r="C41">
            <v>0</v>
          </cell>
          <cell r="D41">
            <v>40.5</v>
          </cell>
          <cell r="F41">
            <v>14.4</v>
          </cell>
        </row>
        <row r="42">
          <cell r="A42">
            <v>1949</v>
          </cell>
          <cell r="B42">
            <v>23.8</v>
          </cell>
          <cell r="C42">
            <v>0</v>
          </cell>
          <cell r="D42">
            <v>40</v>
          </cell>
          <cell r="F42">
            <v>14.8</v>
          </cell>
        </row>
        <row r="43">
          <cell r="A43">
            <v>1950</v>
          </cell>
          <cell r="B43">
            <v>24.1</v>
          </cell>
          <cell r="C43">
            <v>0</v>
          </cell>
          <cell r="D43">
            <v>40.5</v>
          </cell>
          <cell r="F43">
            <v>15.1</v>
          </cell>
        </row>
        <row r="44">
          <cell r="A44">
            <v>1951</v>
          </cell>
          <cell r="B44">
            <v>26</v>
          </cell>
          <cell r="C44">
            <v>0</v>
          </cell>
          <cell r="D44">
            <v>43.7</v>
          </cell>
          <cell r="F44">
            <v>15.9</v>
          </cell>
        </row>
        <row r="45">
          <cell r="A45">
            <v>1952</v>
          </cell>
          <cell r="B45">
            <v>26.5</v>
          </cell>
          <cell r="C45">
            <v>0</v>
          </cell>
          <cell r="D45">
            <v>44.5</v>
          </cell>
          <cell r="F45">
            <v>16.7</v>
          </cell>
        </row>
        <row r="46">
          <cell r="A46">
            <v>1953</v>
          </cell>
          <cell r="B46">
            <v>26.7</v>
          </cell>
          <cell r="C46">
            <v>0</v>
          </cell>
          <cell r="D46">
            <v>44.8</v>
          </cell>
          <cell r="F46">
            <v>17.3</v>
          </cell>
        </row>
        <row r="47">
          <cell r="A47">
            <v>1954</v>
          </cell>
          <cell r="B47">
            <v>26.9</v>
          </cell>
          <cell r="C47">
            <v>0</v>
          </cell>
          <cell r="D47">
            <v>45.2</v>
          </cell>
          <cell r="F47">
            <v>17.8</v>
          </cell>
        </row>
        <row r="48">
          <cell r="A48">
            <v>1955</v>
          </cell>
          <cell r="B48">
            <v>26.8</v>
          </cell>
          <cell r="C48">
            <v>0</v>
          </cell>
          <cell r="D48">
            <v>45</v>
          </cell>
          <cell r="F48">
            <v>18.2</v>
          </cell>
        </row>
        <row r="49">
          <cell r="A49">
            <v>1956</v>
          </cell>
          <cell r="B49">
            <v>27.2</v>
          </cell>
          <cell r="C49">
            <v>0</v>
          </cell>
          <cell r="D49">
            <v>45.7</v>
          </cell>
          <cell r="F49">
            <v>18.899999999999999</v>
          </cell>
        </row>
        <row r="50">
          <cell r="A50">
            <v>1957</v>
          </cell>
          <cell r="B50">
            <v>28.1</v>
          </cell>
          <cell r="C50">
            <v>28.9</v>
          </cell>
          <cell r="D50">
            <v>47.2</v>
          </cell>
          <cell r="F50">
            <v>21.3</v>
          </cell>
        </row>
        <row r="51">
          <cell r="A51">
            <v>1958</v>
          </cell>
          <cell r="B51">
            <v>28.9</v>
          </cell>
          <cell r="C51">
            <v>29.6</v>
          </cell>
          <cell r="D51">
            <v>48.5</v>
          </cell>
          <cell r="F51">
            <v>22.3</v>
          </cell>
        </row>
        <row r="52">
          <cell r="A52">
            <v>1959</v>
          </cell>
          <cell r="B52">
            <v>29.1</v>
          </cell>
          <cell r="C52">
            <v>30.2</v>
          </cell>
          <cell r="D52">
            <v>48.9</v>
          </cell>
          <cell r="F52">
            <v>22.8</v>
          </cell>
        </row>
        <row r="53">
          <cell r="A53">
            <v>1960</v>
          </cell>
          <cell r="B53">
            <v>29.6</v>
          </cell>
          <cell r="C53">
            <v>30.6</v>
          </cell>
          <cell r="D53">
            <v>49.7</v>
          </cell>
          <cell r="F53">
            <v>23.9</v>
          </cell>
        </row>
        <row r="54">
          <cell r="A54">
            <v>1961</v>
          </cell>
          <cell r="B54">
            <v>29.9</v>
          </cell>
          <cell r="C54">
            <v>31</v>
          </cell>
          <cell r="D54">
            <v>50.2</v>
          </cell>
          <cell r="F54">
            <v>24</v>
          </cell>
        </row>
        <row r="55">
          <cell r="A55">
            <v>1962</v>
          </cell>
          <cell r="B55">
            <v>30.2</v>
          </cell>
          <cell r="C55">
            <v>31.4</v>
          </cell>
          <cell r="D55">
            <v>50.7</v>
          </cell>
          <cell r="F55">
            <v>24.3</v>
          </cell>
        </row>
        <row r="56">
          <cell r="A56">
            <v>1963</v>
          </cell>
          <cell r="B56">
            <v>30.6</v>
          </cell>
          <cell r="C56">
            <v>31.8</v>
          </cell>
          <cell r="D56">
            <v>51.4</v>
          </cell>
          <cell r="F56">
            <v>24.5</v>
          </cell>
        </row>
        <row r="57">
          <cell r="A57">
            <v>1964</v>
          </cell>
          <cell r="B57">
            <v>31</v>
          </cell>
          <cell r="C57">
            <v>32.299999999999997</v>
          </cell>
          <cell r="D57">
            <v>52.1</v>
          </cell>
          <cell r="F57">
            <v>25</v>
          </cell>
        </row>
        <row r="58">
          <cell r="A58">
            <v>1965</v>
          </cell>
          <cell r="B58">
            <v>31.5</v>
          </cell>
          <cell r="C58">
            <v>32.700000000000003</v>
          </cell>
          <cell r="D58">
            <v>52.9</v>
          </cell>
          <cell r="F58">
            <v>26</v>
          </cell>
        </row>
        <row r="59">
          <cell r="A59">
            <v>1966</v>
          </cell>
          <cell r="B59">
            <v>32.4</v>
          </cell>
          <cell r="C59">
            <v>33.5</v>
          </cell>
          <cell r="D59">
            <v>54.4</v>
          </cell>
          <cell r="F59">
            <v>27.6</v>
          </cell>
        </row>
        <row r="60">
          <cell r="A60">
            <v>1967</v>
          </cell>
          <cell r="B60">
            <v>33.4</v>
          </cell>
          <cell r="C60">
            <v>34.700000000000003</v>
          </cell>
          <cell r="D60">
            <v>56.1</v>
          </cell>
          <cell r="F60">
            <v>29.1</v>
          </cell>
        </row>
        <row r="61">
          <cell r="A61">
            <v>1968</v>
          </cell>
          <cell r="B61">
            <v>34.799999999999997</v>
          </cell>
          <cell r="C61">
            <v>36.299999999999997</v>
          </cell>
          <cell r="D61">
            <v>58.3</v>
          </cell>
          <cell r="F61">
            <v>30.8</v>
          </cell>
        </row>
        <row r="62">
          <cell r="A62">
            <v>1969</v>
          </cell>
          <cell r="B62">
            <v>36.700000000000003</v>
          </cell>
          <cell r="C62">
            <v>38.4</v>
          </cell>
          <cell r="D62">
            <v>60.9</v>
          </cell>
          <cell r="F62">
            <v>32.9</v>
          </cell>
        </row>
        <row r="63">
          <cell r="A63">
            <v>1970</v>
          </cell>
          <cell r="B63">
            <v>38.799999999999997</v>
          </cell>
          <cell r="C63">
            <v>40.799999999999997</v>
          </cell>
          <cell r="D63">
            <v>63.9</v>
          </cell>
          <cell r="F63">
            <v>34.5</v>
          </cell>
        </row>
        <row r="64">
          <cell r="A64">
            <v>1971</v>
          </cell>
          <cell r="B64">
            <v>40.5</v>
          </cell>
          <cell r="C64">
            <v>42.7</v>
          </cell>
          <cell r="D64">
            <v>66.7</v>
          </cell>
          <cell r="F64">
            <v>35.799999999999997</v>
          </cell>
        </row>
        <row r="65">
          <cell r="A65">
            <v>1972</v>
          </cell>
          <cell r="B65">
            <v>41.8</v>
          </cell>
          <cell r="C65">
            <v>44</v>
          </cell>
          <cell r="D65">
            <v>68.7</v>
          </cell>
          <cell r="E65">
            <v>0</v>
          </cell>
          <cell r="F65">
            <v>36.5</v>
          </cell>
        </row>
        <row r="66">
          <cell r="A66">
            <v>1973</v>
          </cell>
          <cell r="B66">
            <v>44.4</v>
          </cell>
          <cell r="C66">
            <v>45.6</v>
          </cell>
          <cell r="D66">
            <v>73</v>
          </cell>
          <cell r="E66">
            <v>0</v>
          </cell>
          <cell r="F66">
            <v>37.799999999999997</v>
          </cell>
        </row>
        <row r="67">
          <cell r="A67">
            <v>1974</v>
          </cell>
          <cell r="B67">
            <v>49.3</v>
          </cell>
          <cell r="C67">
            <v>49.4</v>
          </cell>
          <cell r="D67">
            <v>80.3</v>
          </cell>
          <cell r="E67">
            <v>0</v>
          </cell>
          <cell r="F67">
            <v>41.2</v>
          </cell>
        </row>
        <row r="68">
          <cell r="A68">
            <v>1975</v>
          </cell>
          <cell r="B68">
            <v>53.8</v>
          </cell>
          <cell r="C68">
            <v>53.9</v>
          </cell>
          <cell r="D68">
            <v>86.9</v>
          </cell>
          <cell r="E68">
            <v>0</v>
          </cell>
          <cell r="F68">
            <v>46.1</v>
          </cell>
        </row>
        <row r="69">
          <cell r="A69">
            <v>1976</v>
          </cell>
          <cell r="B69">
            <v>56.9</v>
          </cell>
          <cell r="C69">
            <v>57.4</v>
          </cell>
          <cell r="D69">
            <v>91.9</v>
          </cell>
          <cell r="E69">
            <v>0</v>
          </cell>
          <cell r="F69">
            <v>50.9</v>
          </cell>
        </row>
        <row r="70">
          <cell r="A70">
            <v>1977</v>
          </cell>
          <cell r="B70">
            <v>60.6</v>
          </cell>
          <cell r="C70">
            <v>61</v>
          </cell>
          <cell r="D70">
            <v>97.7</v>
          </cell>
          <cell r="E70">
            <v>0</v>
          </cell>
          <cell r="F70">
            <v>56</v>
          </cell>
        </row>
        <row r="71">
          <cell r="A71">
            <v>1978</v>
          </cell>
          <cell r="B71">
            <v>65.2</v>
          </cell>
          <cell r="C71">
            <v>65.5</v>
          </cell>
          <cell r="D71">
            <v>104.4</v>
          </cell>
          <cell r="E71">
            <v>103.6</v>
          </cell>
          <cell r="F71">
            <v>62.2</v>
          </cell>
        </row>
        <row r="72">
          <cell r="A72">
            <v>1979</v>
          </cell>
          <cell r="B72">
            <v>72.599999999999994</v>
          </cell>
          <cell r="C72">
            <v>71.900000000000006</v>
          </cell>
          <cell r="D72">
            <v>114.4</v>
          </cell>
          <cell r="E72">
            <v>111</v>
          </cell>
          <cell r="F72">
            <v>67.400000000000006</v>
          </cell>
        </row>
        <row r="73">
          <cell r="A73">
            <v>1980</v>
          </cell>
          <cell r="B73">
            <v>82.4</v>
          </cell>
          <cell r="C73">
            <v>80.8</v>
          </cell>
          <cell r="D73">
            <v>127.1</v>
          </cell>
          <cell r="E73">
            <v>120.9</v>
          </cell>
          <cell r="F73">
            <v>75.8</v>
          </cell>
        </row>
        <row r="74">
          <cell r="A74">
            <v>1981</v>
          </cell>
          <cell r="B74">
            <v>90.9</v>
          </cell>
          <cell r="C74">
            <v>89.2</v>
          </cell>
          <cell r="D74">
            <v>139.19999999999999</v>
          </cell>
          <cell r="E74">
            <v>132.19999999999999</v>
          </cell>
          <cell r="F74">
            <v>82.9</v>
          </cell>
        </row>
        <row r="75">
          <cell r="A75">
            <v>1982</v>
          </cell>
          <cell r="B75">
            <v>96.5</v>
          </cell>
          <cell r="C75">
            <v>95.8</v>
          </cell>
          <cell r="D75">
            <v>147.6</v>
          </cell>
          <cell r="E75">
            <v>142.4</v>
          </cell>
          <cell r="F75">
            <v>92.5</v>
          </cell>
        </row>
        <row r="76">
          <cell r="A76">
            <v>1983</v>
          </cell>
          <cell r="B76">
            <v>99.6</v>
          </cell>
          <cell r="C76">
            <v>99.6</v>
          </cell>
          <cell r="D76">
            <v>153.9</v>
          </cell>
          <cell r="E76">
            <v>150.4</v>
          </cell>
          <cell r="F76">
            <v>100.6</v>
          </cell>
        </row>
        <row r="77">
          <cell r="A77">
            <v>1984</v>
          </cell>
          <cell r="B77">
            <v>103.9</v>
          </cell>
          <cell r="C77">
            <v>104.6</v>
          </cell>
          <cell r="D77">
            <v>160.19999999999999</v>
          </cell>
          <cell r="E77">
            <v>157.9</v>
          </cell>
          <cell r="F77">
            <v>106.8</v>
          </cell>
        </row>
        <row r="78">
          <cell r="A78">
            <v>1985</v>
          </cell>
          <cell r="B78">
            <v>107.6</v>
          </cell>
          <cell r="C78">
            <v>109.1</v>
          </cell>
          <cell r="D78">
            <v>165.7</v>
          </cell>
          <cell r="E78">
            <v>164.8</v>
          </cell>
          <cell r="F78">
            <v>113.5</v>
          </cell>
        </row>
        <row r="79">
          <cell r="A79">
            <v>1986</v>
          </cell>
          <cell r="B79">
            <v>109.6</v>
          </cell>
          <cell r="C79">
            <v>113.5</v>
          </cell>
          <cell r="D79">
            <v>168.7</v>
          </cell>
          <cell r="E79">
            <v>171.4</v>
          </cell>
          <cell r="F79">
            <v>122</v>
          </cell>
        </row>
        <row r="80">
          <cell r="A80">
            <v>1987</v>
          </cell>
          <cell r="B80">
            <v>113.6</v>
          </cell>
          <cell r="C80">
            <v>118.2</v>
          </cell>
          <cell r="D80">
            <v>174.4</v>
          </cell>
          <cell r="E80">
            <v>178.1</v>
          </cell>
          <cell r="F80">
            <v>130.1</v>
          </cell>
        </row>
        <row r="81">
          <cell r="A81">
            <v>1988</v>
          </cell>
          <cell r="B81">
            <v>118.3</v>
          </cell>
          <cell r="C81">
            <v>123.4</v>
          </cell>
          <cell r="D81">
            <v>180.8</v>
          </cell>
          <cell r="E81">
            <v>185.2</v>
          </cell>
          <cell r="F81">
            <v>138.6</v>
          </cell>
        </row>
        <row r="82">
          <cell r="A82">
            <v>1989</v>
          </cell>
          <cell r="B82">
            <v>124</v>
          </cell>
          <cell r="C82">
            <v>129</v>
          </cell>
          <cell r="D82">
            <v>188.6</v>
          </cell>
          <cell r="E82">
            <v>192.6</v>
          </cell>
          <cell r="F82">
            <v>149.30000000000001</v>
          </cell>
        </row>
        <row r="83">
          <cell r="A83">
            <v>1990</v>
          </cell>
          <cell r="B83">
            <v>130.69999999999999</v>
          </cell>
          <cell r="C83">
            <v>135.5</v>
          </cell>
          <cell r="D83">
            <v>198</v>
          </cell>
          <cell r="E83">
            <v>201.4</v>
          </cell>
          <cell r="F83">
            <v>162.80000000000001</v>
          </cell>
        </row>
        <row r="84">
          <cell r="A84">
            <v>1991</v>
          </cell>
          <cell r="B84">
            <v>136.19999999999999</v>
          </cell>
          <cell r="C84">
            <v>142.1</v>
          </cell>
          <cell r="D84">
            <v>205.1</v>
          </cell>
          <cell r="E84">
            <v>209.9</v>
          </cell>
          <cell r="F84">
            <v>177</v>
          </cell>
        </row>
        <row r="85">
          <cell r="A85">
            <v>1992</v>
          </cell>
          <cell r="B85">
            <v>140.30000000000001</v>
          </cell>
          <cell r="C85">
            <v>147.30000000000001</v>
          </cell>
          <cell r="D85">
            <v>210.3</v>
          </cell>
          <cell r="E85">
            <v>216.4</v>
          </cell>
          <cell r="F85">
            <v>190.1</v>
          </cell>
        </row>
        <row r="86">
          <cell r="A86">
            <v>1993</v>
          </cell>
          <cell r="B86">
            <v>144.5</v>
          </cell>
          <cell r="C86">
            <v>152.19999999999999</v>
          </cell>
          <cell r="D86">
            <v>215.5</v>
          </cell>
          <cell r="E86">
            <v>222.5</v>
          </cell>
          <cell r="F86">
            <v>201.4</v>
          </cell>
        </row>
        <row r="87">
          <cell r="A87">
            <v>1994</v>
          </cell>
          <cell r="B87">
            <v>148.19999999999999</v>
          </cell>
          <cell r="C87">
            <v>156.5</v>
          </cell>
          <cell r="D87">
            <v>220.1</v>
          </cell>
          <cell r="E87">
            <v>227.7</v>
          </cell>
          <cell r="F87">
            <v>211</v>
          </cell>
        </row>
        <row r="88">
          <cell r="A88">
            <v>1995</v>
          </cell>
          <cell r="B88">
            <v>152.4</v>
          </cell>
          <cell r="C88">
            <v>161.19999999999999</v>
          </cell>
          <cell r="D88">
            <v>225.4</v>
          </cell>
          <cell r="E88">
            <v>233.4</v>
          </cell>
          <cell r="F88">
            <v>220.5</v>
          </cell>
        </row>
        <row r="89">
          <cell r="A89">
            <v>1996</v>
          </cell>
          <cell r="B89">
            <v>156.9</v>
          </cell>
          <cell r="C89">
            <v>165.6</v>
          </cell>
          <cell r="D89">
            <v>231.4</v>
          </cell>
          <cell r="E89">
            <v>239.1</v>
          </cell>
          <cell r="F89">
            <v>228.2</v>
          </cell>
        </row>
        <row r="90">
          <cell r="A90">
            <v>1997</v>
          </cell>
          <cell r="B90">
            <v>160.5</v>
          </cell>
          <cell r="C90">
            <v>169.5</v>
          </cell>
          <cell r="D90">
            <v>236.4</v>
          </cell>
          <cell r="E90">
            <v>244.4</v>
          </cell>
          <cell r="F90">
            <v>234.6</v>
          </cell>
        </row>
        <row r="91">
          <cell r="A91">
            <v>1998</v>
          </cell>
          <cell r="B91">
            <v>163</v>
          </cell>
          <cell r="C91">
            <v>173.4</v>
          </cell>
          <cell r="D91">
            <v>239.7</v>
          </cell>
          <cell r="E91">
            <v>249.7</v>
          </cell>
          <cell r="F91">
            <v>242.1</v>
          </cell>
        </row>
        <row r="92">
          <cell r="A92">
            <v>1999</v>
          </cell>
          <cell r="B92">
            <v>166.6</v>
          </cell>
          <cell r="C92">
            <v>177</v>
          </cell>
          <cell r="D92">
            <v>244.7</v>
          </cell>
          <cell r="E92">
            <v>254.8</v>
          </cell>
          <cell r="F92">
            <v>250.6</v>
          </cell>
        </row>
        <row r="93">
          <cell r="A93">
            <v>2000</v>
          </cell>
          <cell r="B93">
            <v>172.2</v>
          </cell>
          <cell r="C93">
            <v>181.3</v>
          </cell>
          <cell r="D93">
            <v>252.9</v>
          </cell>
          <cell r="E93">
            <v>260.8</v>
          </cell>
          <cell r="F93">
            <v>260.8</v>
          </cell>
        </row>
        <row r="94">
          <cell r="A94">
            <v>2001</v>
          </cell>
          <cell r="B94">
            <v>177.1</v>
          </cell>
          <cell r="C94">
            <v>186.1</v>
          </cell>
          <cell r="D94">
            <v>260</v>
          </cell>
          <cell r="E94">
            <v>267.8</v>
          </cell>
          <cell r="F94">
            <v>272.8</v>
          </cell>
        </row>
        <row r="95">
          <cell r="A95">
            <v>2002</v>
          </cell>
          <cell r="B95">
            <v>179.9</v>
          </cell>
          <cell r="C95">
            <v>190.5</v>
          </cell>
          <cell r="D95">
            <v>264.2</v>
          </cell>
          <cell r="E95">
            <v>273.89999999999998</v>
          </cell>
          <cell r="F95">
            <v>285.60000000000002</v>
          </cell>
        </row>
        <row r="96">
          <cell r="A96">
            <v>2003</v>
          </cell>
          <cell r="B96">
            <v>184</v>
          </cell>
          <cell r="C96">
            <v>193.2</v>
          </cell>
          <cell r="D96">
            <v>270.10000000000002</v>
          </cell>
          <cell r="E96">
            <v>277.89999999999998</v>
          </cell>
          <cell r="F96">
            <v>297.10000000000002</v>
          </cell>
        </row>
        <row r="97">
          <cell r="A97">
            <v>2004</v>
          </cell>
          <cell r="B97">
            <v>188.9</v>
          </cell>
          <cell r="C97">
            <v>196.6</v>
          </cell>
          <cell r="D97">
            <v>277.39999999999998</v>
          </cell>
          <cell r="E97">
            <v>282.89999999999998</v>
          </cell>
          <cell r="F97">
            <v>310.10000000000002</v>
          </cell>
        </row>
        <row r="98">
          <cell r="A98">
            <v>2005</v>
          </cell>
          <cell r="B98">
            <v>195.3</v>
          </cell>
          <cell r="C98">
            <v>200.9</v>
          </cell>
          <cell r="D98">
            <v>286.7</v>
          </cell>
          <cell r="E98">
            <v>289</v>
          </cell>
          <cell r="F98">
            <v>323.2</v>
          </cell>
        </row>
        <row r="99">
          <cell r="A99">
            <v>2006</v>
          </cell>
          <cell r="B99">
            <v>201.6</v>
          </cell>
          <cell r="C99">
            <v>205.9</v>
          </cell>
          <cell r="D99">
            <v>296.10000000000002</v>
          </cell>
          <cell r="E99">
            <v>296.2</v>
          </cell>
          <cell r="F99">
            <v>336.2</v>
          </cell>
        </row>
        <row r="100">
          <cell r="A100">
            <v>2007</v>
          </cell>
          <cell r="B100">
            <v>207.34200000000001</v>
          </cell>
          <cell r="C100">
            <v>210.72900000000001</v>
          </cell>
          <cell r="D100">
            <v>304.5</v>
          </cell>
          <cell r="E100">
            <v>303.13271900627109</v>
          </cell>
          <cell r="F100">
            <v>351.05399999999997</v>
          </cell>
        </row>
        <row r="101">
          <cell r="A101">
            <v>2008</v>
          </cell>
          <cell r="B101">
            <v>215.303</v>
          </cell>
          <cell r="C101">
            <v>215.572</v>
          </cell>
          <cell r="D101">
            <v>316.2</v>
          </cell>
          <cell r="E101">
            <v>310.10000000000002</v>
          </cell>
          <cell r="F101">
            <v>364.065</v>
          </cell>
        </row>
        <row r="102">
          <cell r="A102">
            <v>2009</v>
          </cell>
          <cell r="B102">
            <v>214.53700000000001</v>
          </cell>
          <cell r="C102">
            <v>219.23500000000001</v>
          </cell>
          <cell r="D102">
            <v>315</v>
          </cell>
          <cell r="E102">
            <v>315.39999999999998</v>
          </cell>
          <cell r="F102">
            <v>375.613</v>
          </cell>
        </row>
        <row r="103">
          <cell r="A103">
            <v>2010</v>
          </cell>
          <cell r="B103">
            <v>218.05600000000001</v>
          </cell>
          <cell r="C103">
            <v>221.33699999999999</v>
          </cell>
          <cell r="D103">
            <v>320.2</v>
          </cell>
          <cell r="E103">
            <v>318.39999999999998</v>
          </cell>
          <cell r="F103">
            <v>388.43599999999998</v>
          </cell>
        </row>
        <row r="104">
          <cell r="A104">
            <v>2011</v>
          </cell>
          <cell r="B104">
            <v>224.93899999999999</v>
          </cell>
          <cell r="C104">
            <v>225.00800000000001</v>
          </cell>
          <cell r="D104">
            <v>330.33833333333331</v>
          </cell>
          <cell r="E104">
            <v>323.67500000000001</v>
          </cell>
          <cell r="F104">
            <v>400.25799999999998</v>
          </cell>
        </row>
        <row r="105">
          <cell r="A105">
            <v>2012</v>
          </cell>
          <cell r="B105">
            <v>229.59399999999999</v>
          </cell>
          <cell r="C105">
            <v>229.755</v>
          </cell>
          <cell r="D105">
            <v>337.2</v>
          </cell>
          <cell r="E105">
            <v>330.5</v>
          </cell>
          <cell r="F105">
            <v>414.92399999999998</v>
          </cell>
        </row>
      </sheetData>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AS Output 2012"/>
      <sheetName val="2014 update"/>
      <sheetName val="Sorted Output"/>
      <sheetName val="CPI"/>
      <sheetName val="Women"/>
      <sheetName val="Men"/>
      <sheetName val="All"/>
      <sheetName val="REAL_Women"/>
      <sheetName val="REAL_Men"/>
      <sheetName val="REAL_All"/>
      <sheetName val="All decile graph"/>
    </sheetNames>
    <sheetDataSet>
      <sheetData sheetId="0"/>
      <sheetData sheetId="1"/>
      <sheetData sheetId="2"/>
      <sheetData sheetId="3"/>
      <sheetData sheetId="4">
        <row r="4">
          <cell r="C4">
            <v>0.73925752703887748</v>
          </cell>
        </row>
        <row r="5">
          <cell r="C5">
            <v>0.76001169248757672</v>
          </cell>
        </row>
        <row r="6">
          <cell r="C6">
            <v>0.77228880444314518</v>
          </cell>
        </row>
        <row r="7">
          <cell r="C7">
            <v>0.78953522361882489</v>
          </cell>
        </row>
        <row r="8">
          <cell r="C8">
            <v>0.81087401344636056</v>
          </cell>
        </row>
        <row r="9">
          <cell r="C9">
            <v>0.83805904706226242</v>
          </cell>
        </row>
        <row r="10">
          <cell r="C10">
            <v>0.86553639286758255</v>
          </cell>
        </row>
        <row r="11">
          <cell r="C11">
            <v>0.89009061677871959</v>
          </cell>
        </row>
        <row r="12">
          <cell r="C12">
            <v>0.9242911429406605</v>
          </cell>
        </row>
        <row r="13">
          <cell r="C13">
            <v>0.92078339666764097</v>
          </cell>
        </row>
        <row r="14">
          <cell r="C14">
            <v>0.93598363051739253</v>
          </cell>
        </row>
        <row r="15">
          <cell r="C15">
            <v>0.9655071616486407</v>
          </cell>
        </row>
        <row r="16">
          <cell r="C16">
            <v>0.98567670271850327</v>
          </cell>
        </row>
        <row r="17">
          <cell r="C17">
            <v>1</v>
          </cell>
        </row>
      </sheetData>
      <sheetData sheetId="5"/>
      <sheetData sheetId="6"/>
      <sheetData sheetId="7">
        <row r="4">
          <cell r="B4">
            <v>8.9026999999999994</v>
          </cell>
          <cell r="C4">
            <v>11.425000000000001</v>
          </cell>
          <cell r="D4">
            <v>13.635999999999999</v>
          </cell>
          <cell r="E4">
            <v>15.815799999999999</v>
          </cell>
          <cell r="F4">
            <v>18.228400000000001</v>
          </cell>
          <cell r="G4">
            <v>20.8383</v>
          </cell>
          <cell r="H4">
            <v>24.006399999999999</v>
          </cell>
          <cell r="I4">
            <v>28.8292</v>
          </cell>
          <cell r="J4">
            <v>36.042000000000002</v>
          </cell>
        </row>
        <row r="5">
          <cell r="B5">
            <v>9.2409999999999997</v>
          </cell>
          <cell r="C5">
            <v>11.963100000000001</v>
          </cell>
          <cell r="D5">
            <v>14.3789</v>
          </cell>
          <cell r="E5">
            <v>16.683800000000002</v>
          </cell>
          <cell r="F5">
            <v>18.9238</v>
          </cell>
          <cell r="G5">
            <v>21.621700000000001</v>
          </cell>
          <cell r="H5">
            <v>25.011199999999999</v>
          </cell>
          <cell r="I5">
            <v>29.903700000000001</v>
          </cell>
          <cell r="J5">
            <v>38.342199999999998</v>
          </cell>
        </row>
        <row r="6">
          <cell r="B6">
            <v>9.3865999999999996</v>
          </cell>
          <cell r="C6">
            <v>12.0878</v>
          </cell>
          <cell r="D6">
            <v>14.5764</v>
          </cell>
          <cell r="E6">
            <v>16.954499999999999</v>
          </cell>
          <cell r="F6">
            <v>19.139099999999999</v>
          </cell>
          <cell r="G6">
            <v>22.152999999999999</v>
          </cell>
          <cell r="H6">
            <v>25.3385</v>
          </cell>
          <cell r="I6">
            <v>30.220400000000001</v>
          </cell>
          <cell r="J6">
            <v>38.601700000000001</v>
          </cell>
        </row>
        <row r="7">
          <cell r="B7">
            <v>9.6811000000000007</v>
          </cell>
          <cell r="C7">
            <v>12.1874</v>
          </cell>
          <cell r="D7">
            <v>14.788500000000001</v>
          </cell>
          <cell r="E7">
            <v>17.2026</v>
          </cell>
          <cell r="F7">
            <v>19.757400000000001</v>
          </cell>
          <cell r="G7">
            <v>22.7958</v>
          </cell>
          <cell r="H7">
            <v>26.2683</v>
          </cell>
          <cell r="I7">
            <v>31.089300000000001</v>
          </cell>
          <cell r="J7">
            <v>39.772199999999998</v>
          </cell>
        </row>
        <row r="8">
          <cell r="B8">
            <v>9.8021999999999991</v>
          </cell>
          <cell r="C8">
            <v>12.246499999999999</v>
          </cell>
          <cell r="D8">
            <v>14.872299999999999</v>
          </cell>
          <cell r="E8">
            <v>17.360600000000002</v>
          </cell>
          <cell r="F8">
            <v>19.949000000000002</v>
          </cell>
          <cell r="G8">
            <v>23.0106</v>
          </cell>
          <cell r="H8">
            <v>26.775600000000001</v>
          </cell>
          <cell r="I8">
            <v>32.018900000000002</v>
          </cell>
          <cell r="J8">
            <v>40.823099999999997</v>
          </cell>
        </row>
        <row r="9">
          <cell r="B9">
            <v>9.9319000000000006</v>
          </cell>
          <cell r="C9">
            <v>12.588699999999999</v>
          </cell>
          <cell r="D9">
            <v>15.1569</v>
          </cell>
          <cell r="E9">
            <v>17.782599999999999</v>
          </cell>
          <cell r="F9">
            <v>20.247800000000002</v>
          </cell>
          <cell r="G9">
            <v>23.843599999999999</v>
          </cell>
          <cell r="H9">
            <v>27.724299999999999</v>
          </cell>
          <cell r="I9">
            <v>33.284300000000002</v>
          </cell>
          <cell r="J9">
            <v>42.892400000000002</v>
          </cell>
        </row>
        <row r="10">
          <cell r="B10">
            <v>10.091799999999999</v>
          </cell>
          <cell r="C10">
            <v>13.134600000000001</v>
          </cell>
          <cell r="D10">
            <v>15.673299999999999</v>
          </cell>
          <cell r="E10">
            <v>18.355599999999999</v>
          </cell>
          <cell r="F10">
            <v>21.088799999999999</v>
          </cell>
          <cell r="G10">
            <v>24.600999999999999</v>
          </cell>
          <cell r="H10">
            <v>28.898700000000002</v>
          </cell>
          <cell r="I10">
            <v>34.4602</v>
          </cell>
          <cell r="J10">
            <v>43.870699999999999</v>
          </cell>
        </row>
        <row r="11">
          <cell r="B11">
            <v>10.3643</v>
          </cell>
          <cell r="C11">
            <v>13.495100000000001</v>
          </cell>
          <cell r="D11">
            <v>16.161999999999999</v>
          </cell>
          <cell r="E11">
            <v>18.9011</v>
          </cell>
          <cell r="F11">
            <v>21.821200000000001</v>
          </cell>
          <cell r="G11">
            <v>25.128599999999999</v>
          </cell>
          <cell r="H11">
            <v>29.750900000000001</v>
          </cell>
          <cell r="I11">
            <v>35.371699999999997</v>
          </cell>
          <cell r="J11">
            <v>45.962600000000002</v>
          </cell>
        </row>
        <row r="12">
          <cell r="B12">
            <v>10.9489</v>
          </cell>
          <cell r="C12">
            <v>14.251300000000001</v>
          </cell>
          <cell r="D12">
            <v>16.915800000000001</v>
          </cell>
          <cell r="E12">
            <v>19.392499999999998</v>
          </cell>
          <cell r="F12">
            <v>22.652000000000001</v>
          </cell>
          <cell r="G12">
            <v>25.8246</v>
          </cell>
          <cell r="H12">
            <v>30.5242</v>
          </cell>
          <cell r="I12">
            <v>36.385199999999998</v>
          </cell>
          <cell r="J12">
            <v>47.7699</v>
          </cell>
        </row>
        <row r="13">
          <cell r="B13">
            <v>10.7066</v>
          </cell>
          <cell r="C13">
            <v>14.0116</v>
          </cell>
          <cell r="D13">
            <v>16.844799999999999</v>
          </cell>
          <cell r="E13">
            <v>19.2958</v>
          </cell>
          <cell r="F13">
            <v>22.6404</v>
          </cell>
          <cell r="G13">
            <v>26.036100000000001</v>
          </cell>
          <cell r="H13">
            <v>30.5855</v>
          </cell>
          <cell r="I13">
            <v>36.7697</v>
          </cell>
          <cell r="J13">
            <v>47.8279</v>
          </cell>
        </row>
        <row r="14">
          <cell r="B14">
            <v>10.594099999999999</v>
          </cell>
          <cell r="C14">
            <v>14.034800000000001</v>
          </cell>
          <cell r="D14">
            <v>16.8933</v>
          </cell>
          <cell r="E14">
            <v>19.510300000000001</v>
          </cell>
          <cell r="F14">
            <v>22.810300000000002</v>
          </cell>
          <cell r="G14">
            <v>26.288</v>
          </cell>
          <cell r="H14">
            <v>30.867100000000001</v>
          </cell>
          <cell r="I14">
            <v>37.1828</v>
          </cell>
          <cell r="J14">
            <v>48.134300000000003</v>
          </cell>
        </row>
        <row r="15">
          <cell r="B15">
            <v>10.804781368443674</v>
          </cell>
          <cell r="C15">
            <v>14.260465058737557</v>
          </cell>
          <cell r="D15">
            <v>17.050756559341298</v>
          </cell>
          <cell r="E15">
            <v>19.806426458460436</v>
          </cell>
          <cell r="F15">
            <v>23.073817801580429</v>
          </cell>
          <cell r="G15">
            <v>26.582184591803347</v>
          </cell>
          <cell r="H15">
            <v>30.985709585222768</v>
          </cell>
          <cell r="I15">
            <v>37.707641438096736</v>
          </cell>
          <cell r="J15">
            <v>48.076303538987283</v>
          </cell>
        </row>
        <row r="16">
          <cell r="B16">
            <v>10.807864020420832</v>
          </cell>
          <cell r="C16">
            <v>14.119609809773685</v>
          </cell>
          <cell r="D16">
            <v>16.998277467379488</v>
          </cell>
          <cell r="E16">
            <v>19.92139139990935</v>
          </cell>
          <cell r="F16">
            <v>23.30689495394796</v>
          </cell>
          <cell r="G16">
            <v>26.951303488816535</v>
          </cell>
          <cell r="H16">
            <v>31.77881264929557</v>
          </cell>
          <cell r="I16">
            <v>38.494305263087156</v>
          </cell>
          <cell r="J16">
            <v>49.977601304856456</v>
          </cell>
        </row>
        <row r="17">
          <cell r="B17">
            <v>11.01006806143103</v>
          </cell>
          <cell r="C17">
            <v>14.418313214660895</v>
          </cell>
          <cell r="D17">
            <v>17.398070897510287</v>
          </cell>
          <cell r="E17">
            <v>20.087123011016288</v>
          </cell>
          <cell r="F17">
            <v>23.847941160383165</v>
          </cell>
          <cell r="G17">
            <v>27.848915636009281</v>
          </cell>
          <cell r="H17">
            <v>32.609298485382787</v>
          </cell>
          <cell r="I17">
            <v>38.886290189541079</v>
          </cell>
          <cell r="J17">
            <v>50.914053175902232</v>
          </cell>
        </row>
      </sheetData>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ls.gov/cpi/cpiurs1978_2009.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bls.gov/cpi/cpiurs1978_2009.pdf"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bls.gov/cpi/cpiurs1978_2009.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0"/>
  <sheetViews>
    <sheetView topLeftCell="A37" zoomScaleNormal="100" workbookViewId="0">
      <selection activeCell="A3" sqref="A3:C74"/>
    </sheetView>
  </sheetViews>
  <sheetFormatPr defaultColWidth="9.140625" defaultRowHeight="15"/>
  <cols>
    <col min="1" max="1" width="9.140625" style="3"/>
    <col min="2" max="2" width="12.85546875" style="3" customWidth="1"/>
    <col min="3" max="3" width="11.5703125" style="3" customWidth="1"/>
    <col min="4" max="4" width="2.7109375" style="3" customWidth="1"/>
    <col min="5" max="5" width="4.5703125" style="3" customWidth="1"/>
    <col min="6" max="10" width="9.140625" style="3"/>
    <col min="11" max="11" width="10.42578125" style="3" customWidth="1"/>
    <col min="12" max="12" width="2.5703125" style="3" customWidth="1"/>
    <col min="13" max="13" width="9.140625" style="3"/>
    <col min="14" max="14" width="10.28515625" style="3" customWidth="1"/>
    <col min="15" max="15" width="11" style="3" customWidth="1"/>
    <col min="16" max="16" width="10" style="3" customWidth="1"/>
    <col min="17" max="17" width="13.28515625" style="3" customWidth="1"/>
    <col min="18" max="18" width="12.140625" style="3" customWidth="1"/>
    <col min="19" max="19" width="19.28515625" style="3" customWidth="1"/>
    <col min="20" max="20" width="11.85546875" style="3" customWidth="1"/>
    <col min="21" max="16384" width="9.140625" style="3"/>
  </cols>
  <sheetData>
    <row r="1" spans="1:21">
      <c r="A1" s="1" t="s">
        <v>0</v>
      </c>
      <c r="B1" s="1"/>
      <c r="C1" s="1"/>
      <c r="D1" s="1"/>
      <c r="E1" s="2"/>
      <c r="F1" s="2"/>
      <c r="G1" s="2"/>
      <c r="H1" s="2"/>
      <c r="I1" s="2"/>
      <c r="J1" s="2"/>
      <c r="K1" s="2"/>
      <c r="L1" s="2"/>
      <c r="M1" s="2"/>
      <c r="N1" s="2"/>
      <c r="O1" s="2"/>
      <c r="P1" s="2"/>
      <c r="Q1" s="2"/>
      <c r="R1" s="2"/>
      <c r="S1" s="2"/>
      <c r="T1" s="2"/>
    </row>
    <row r="2" spans="1:21">
      <c r="A2" s="2"/>
      <c r="B2" s="2"/>
      <c r="C2" s="2"/>
      <c r="D2" s="2"/>
      <c r="E2" s="2"/>
      <c r="F2" s="2"/>
      <c r="G2" s="2"/>
      <c r="H2" s="2"/>
      <c r="I2" s="2"/>
      <c r="J2" s="2"/>
      <c r="K2" s="2"/>
      <c r="L2" s="2"/>
      <c r="M2" s="2"/>
      <c r="N2" s="2"/>
      <c r="O2" s="2"/>
      <c r="P2" s="2"/>
      <c r="Q2" s="2"/>
      <c r="R2" s="2"/>
      <c r="S2" s="2"/>
      <c r="T2" s="2"/>
    </row>
    <row r="3" spans="1:21" ht="34.5" customHeight="1">
      <c r="A3" s="4"/>
      <c r="B3" s="168" t="s">
        <v>1</v>
      </c>
      <c r="C3" s="168"/>
      <c r="D3" s="5"/>
      <c r="E3" s="6"/>
      <c r="F3" s="169" t="s">
        <v>2</v>
      </c>
      <c r="G3" s="169"/>
      <c r="H3" s="169"/>
      <c r="I3" s="169"/>
      <c r="J3" s="169"/>
      <c r="K3" s="169"/>
      <c r="L3" s="2"/>
      <c r="M3" s="169" t="s">
        <v>3</v>
      </c>
      <c r="N3" s="169"/>
      <c r="O3" s="169"/>
      <c r="P3" s="169"/>
      <c r="Q3" s="169"/>
      <c r="R3" s="169"/>
      <c r="S3" s="169"/>
      <c r="T3" s="169"/>
    </row>
    <row r="4" spans="1:21" ht="26.25" customHeight="1">
      <c r="A4" s="165" t="s">
        <v>4</v>
      </c>
      <c r="B4" s="165" t="s">
        <v>5</v>
      </c>
      <c r="C4" s="165" t="s">
        <v>6</v>
      </c>
      <c r="D4" s="7"/>
      <c r="E4" s="2"/>
      <c r="F4" s="8"/>
      <c r="G4" s="8"/>
      <c r="H4" s="8"/>
      <c r="I4" s="8"/>
      <c r="J4" s="8"/>
      <c r="K4" s="8"/>
      <c r="L4" s="2"/>
      <c r="M4" s="166" t="s">
        <v>4</v>
      </c>
      <c r="N4" s="166" t="s">
        <v>7</v>
      </c>
      <c r="O4" s="166" t="s">
        <v>8</v>
      </c>
      <c r="P4" s="165" t="s">
        <v>9</v>
      </c>
      <c r="Q4" s="166" t="s">
        <v>10</v>
      </c>
      <c r="R4" s="167" t="s">
        <v>11</v>
      </c>
      <c r="S4" s="167" t="s">
        <v>12</v>
      </c>
      <c r="T4" s="167" t="s">
        <v>13</v>
      </c>
    </row>
    <row r="5" spans="1:21" ht="22.5" customHeight="1">
      <c r="A5" s="166"/>
      <c r="B5" s="167"/>
      <c r="C5" s="167"/>
      <c r="D5" s="9"/>
      <c r="E5" s="2"/>
      <c r="F5" s="10" t="s">
        <v>14</v>
      </c>
      <c r="G5" s="8"/>
      <c r="H5" s="8"/>
      <c r="I5" s="8"/>
      <c r="J5" s="8"/>
      <c r="K5" s="8"/>
      <c r="L5" s="2"/>
      <c r="M5" s="166"/>
      <c r="N5" s="166"/>
      <c r="O5" s="166"/>
      <c r="P5" s="166"/>
      <c r="Q5" s="166"/>
      <c r="R5" s="166"/>
      <c r="S5" s="166"/>
      <c r="T5" s="167"/>
    </row>
    <row r="6" spans="1:21" ht="28.5" customHeight="1">
      <c r="A6" s="166"/>
      <c r="B6" s="167"/>
      <c r="C6" s="167"/>
      <c r="D6" s="9"/>
      <c r="E6" s="2"/>
      <c r="F6" s="8"/>
      <c r="G6" s="8"/>
      <c r="H6" s="8"/>
      <c r="I6" s="8"/>
      <c r="J6" s="8"/>
      <c r="K6" s="8"/>
      <c r="L6" s="2"/>
      <c r="M6" s="166"/>
      <c r="N6" s="166"/>
      <c r="O6" s="166"/>
      <c r="P6" s="166"/>
      <c r="Q6" s="166"/>
      <c r="R6" s="166"/>
      <c r="S6" s="166"/>
      <c r="T6" s="167"/>
    </row>
    <row r="7" spans="1:21">
      <c r="A7" s="2"/>
      <c r="B7" s="11" t="s">
        <v>15</v>
      </c>
      <c r="C7" s="11" t="s">
        <v>16</v>
      </c>
      <c r="D7" s="2"/>
      <c r="E7" s="2"/>
      <c r="F7" s="8" t="s">
        <v>17</v>
      </c>
      <c r="G7" s="8"/>
      <c r="H7" s="8"/>
      <c r="I7" s="8"/>
      <c r="J7" s="8"/>
      <c r="K7" s="8"/>
      <c r="L7" s="2"/>
      <c r="M7" s="2"/>
      <c r="N7" s="12" t="s">
        <v>18</v>
      </c>
      <c r="O7" s="12" t="s">
        <v>19</v>
      </c>
      <c r="P7" s="12" t="s">
        <v>20</v>
      </c>
      <c r="Q7" s="12" t="s">
        <v>21</v>
      </c>
      <c r="R7" s="13" t="s">
        <v>22</v>
      </c>
      <c r="S7" s="13" t="s">
        <v>23</v>
      </c>
      <c r="T7" s="13" t="s">
        <v>24</v>
      </c>
    </row>
    <row r="8" spans="1:21">
      <c r="A8" s="11">
        <v>1947</v>
      </c>
      <c r="B8" s="11"/>
      <c r="C8" s="11"/>
      <c r="D8" s="11"/>
      <c r="E8" s="2"/>
      <c r="F8" s="8"/>
      <c r="G8" s="8"/>
      <c r="H8" s="8"/>
      <c r="I8" s="8"/>
      <c r="J8" s="8"/>
      <c r="K8" s="8"/>
      <c r="L8" s="2"/>
      <c r="M8" s="11">
        <v>1947</v>
      </c>
      <c r="N8" s="14">
        <v>1.2113983050847452</v>
      </c>
      <c r="O8" s="15">
        <v>37.48536526946107</v>
      </c>
      <c r="P8" s="16">
        <f>O8/$O$74</f>
        <v>0.10957429193060821</v>
      </c>
      <c r="Q8" s="16"/>
      <c r="R8" s="14">
        <f t="shared" ref="R8:R71" si="0">N8/P8</f>
        <v>11.055497450550774</v>
      </c>
      <c r="S8" s="14"/>
      <c r="T8" s="14"/>
      <c r="U8" s="17"/>
    </row>
    <row r="9" spans="1:21">
      <c r="A9" s="11">
        <v>1948</v>
      </c>
      <c r="B9" s="18">
        <f t="shared" ref="B9:C40" si="1">S9/S$9-1</f>
        <v>0</v>
      </c>
      <c r="C9" s="18">
        <f t="shared" si="1"/>
        <v>0</v>
      </c>
      <c r="D9" s="11"/>
      <c r="E9" s="2"/>
      <c r="F9" s="8" t="s">
        <v>25</v>
      </c>
      <c r="G9" s="8"/>
      <c r="H9" s="8"/>
      <c r="I9" s="8"/>
      <c r="J9" s="8"/>
      <c r="K9" s="8"/>
      <c r="L9" s="2"/>
      <c r="M9" s="11">
        <v>1948</v>
      </c>
      <c r="N9" s="14">
        <v>1.3186016949152539</v>
      </c>
      <c r="O9" s="15">
        <v>40.511089820359274</v>
      </c>
      <c r="P9" s="16">
        <f t="shared" ref="P9:P72" si="2">O9/$O$74</f>
        <v>0.11841885361110574</v>
      </c>
      <c r="Q9" s="16">
        <v>1.0774369258250038</v>
      </c>
      <c r="R9" s="14">
        <f t="shared" si="0"/>
        <v>11.135065529730738</v>
      </c>
      <c r="S9" s="14">
        <f t="shared" ref="S9:S72" si="3">R9*Q9</f>
        <v>11.997330773213054</v>
      </c>
      <c r="T9" s="19">
        <v>25.639922447968285</v>
      </c>
    </row>
    <row r="10" spans="1:21">
      <c r="A10" s="11">
        <v>1949</v>
      </c>
      <c r="B10" s="18">
        <f t="shared" si="1"/>
        <v>6.2527190652565734E-2</v>
      </c>
      <c r="C10" s="18">
        <f t="shared" si="1"/>
        <v>1.5365750655846666E-2</v>
      </c>
      <c r="D10" s="11"/>
      <c r="E10" s="2"/>
      <c r="F10" s="8"/>
      <c r="G10" s="8"/>
      <c r="H10" s="8"/>
      <c r="I10" s="8"/>
      <c r="J10" s="8"/>
      <c r="K10" s="8"/>
      <c r="L10" s="2"/>
      <c r="M10" s="11">
        <v>1949</v>
      </c>
      <c r="N10" s="14">
        <v>1.3722033898305082</v>
      </c>
      <c r="O10" s="15">
        <v>40.006802395209576</v>
      </c>
      <c r="P10" s="16">
        <f t="shared" si="2"/>
        <v>0.11694475999768948</v>
      </c>
      <c r="Q10" s="16">
        <v>1.0863930147612928</v>
      </c>
      <c r="R10" s="14">
        <f t="shared" si="0"/>
        <v>11.73377404731618</v>
      </c>
      <c r="S10" s="14">
        <f t="shared" si="3"/>
        <v>12.747490161791641</v>
      </c>
      <c r="T10" s="19">
        <v>26.033899103139014</v>
      </c>
    </row>
    <row r="11" spans="1:21">
      <c r="A11" s="11">
        <v>1950</v>
      </c>
      <c r="B11" s="18">
        <f t="shared" si="1"/>
        <v>0.10481942207926931</v>
      </c>
      <c r="C11" s="18">
        <f t="shared" si="1"/>
        <v>9.326736427641702E-2</v>
      </c>
      <c r="D11" s="11"/>
      <c r="E11" s="2"/>
      <c r="F11" s="10" t="s">
        <v>26</v>
      </c>
      <c r="G11" s="8"/>
      <c r="H11" s="8"/>
      <c r="I11" s="8"/>
      <c r="J11" s="8"/>
      <c r="K11" s="8"/>
      <c r="L11" s="2"/>
      <c r="M11" s="11">
        <v>1950</v>
      </c>
      <c r="N11" s="14">
        <v>1.4365254237288132</v>
      </c>
      <c r="O11" s="15">
        <v>40.511089820359281</v>
      </c>
      <c r="P11" s="16">
        <f t="shared" si="2"/>
        <v>0.11841885361110575</v>
      </c>
      <c r="Q11" s="16">
        <v>1.0926560353072536</v>
      </c>
      <c r="R11" s="14">
        <f t="shared" si="0"/>
        <v>12.130884398243243</v>
      </c>
      <c r="S11" s="14">
        <f t="shared" si="3"/>
        <v>13.254884051355081</v>
      </c>
      <c r="T11" s="19">
        <v>28.031290434942022</v>
      </c>
    </row>
    <row r="12" spans="1:21">
      <c r="A12" s="11">
        <v>1951</v>
      </c>
      <c r="B12" s="18">
        <f t="shared" si="1"/>
        <v>0.11756689812765475</v>
      </c>
      <c r="C12" s="18">
        <f t="shared" si="1"/>
        <v>0.12351312740059606</v>
      </c>
      <c r="D12" s="11"/>
      <c r="E12" s="2"/>
      <c r="F12" s="8"/>
      <c r="G12" s="8"/>
      <c r="H12" s="8"/>
      <c r="I12" s="8"/>
      <c r="J12" s="8"/>
      <c r="K12" s="8"/>
      <c r="L12" s="2"/>
      <c r="M12" s="11">
        <v>1951</v>
      </c>
      <c r="N12" s="14">
        <v>1.5544491525423725</v>
      </c>
      <c r="O12" s="15">
        <v>43.704910179640713</v>
      </c>
      <c r="P12" s="16">
        <f t="shared" si="2"/>
        <v>0.12775477982940869</v>
      </c>
      <c r="Q12" s="16">
        <v>1.1019421611977627</v>
      </c>
      <c r="R12" s="14">
        <f t="shared" si="0"/>
        <v>12.167444181877443</v>
      </c>
      <c r="S12" s="14">
        <f t="shared" si="3"/>
        <v>13.407819738031172</v>
      </c>
      <c r="T12" s="19">
        <v>28.806789455825594</v>
      </c>
    </row>
    <row r="13" spans="1:21">
      <c r="A13" s="11">
        <v>1952</v>
      </c>
      <c r="B13" s="18">
        <f t="shared" si="1"/>
        <v>0.15042252806749445</v>
      </c>
      <c r="C13" s="18">
        <f t="shared" si="1"/>
        <v>0.1563035837491713</v>
      </c>
      <c r="D13" s="11"/>
      <c r="E13" s="2"/>
      <c r="F13" s="8" t="s">
        <v>27</v>
      </c>
      <c r="G13" s="8"/>
      <c r="H13" s="8"/>
      <c r="I13" s="8"/>
      <c r="J13" s="8"/>
      <c r="K13" s="8"/>
      <c r="L13" s="2"/>
      <c r="M13" s="11">
        <v>1952</v>
      </c>
      <c r="N13" s="14">
        <v>1.6294915254237285</v>
      </c>
      <c r="O13" s="15">
        <v>44.545389221556881</v>
      </c>
      <c r="P13" s="16">
        <f t="shared" si="2"/>
        <v>0.13021160251843578</v>
      </c>
      <c r="Q13" s="16">
        <v>1.1029087648496443</v>
      </c>
      <c r="R13" s="14">
        <f t="shared" si="0"/>
        <v>12.514180717444283</v>
      </c>
      <c r="S13" s="14">
        <f t="shared" si="3"/>
        <v>13.801999598181709</v>
      </c>
      <c r="T13" s="19">
        <v>29.647534213636551</v>
      </c>
    </row>
    <row r="14" spans="1:21">
      <c r="A14" s="11">
        <v>1953</v>
      </c>
      <c r="B14" s="18">
        <f t="shared" si="1"/>
        <v>0.20847095911294788</v>
      </c>
      <c r="C14" s="18">
        <f t="shared" si="1"/>
        <v>0.19544201373393477</v>
      </c>
      <c r="D14" s="11"/>
      <c r="E14" s="2"/>
      <c r="F14" s="8"/>
      <c r="G14" s="8"/>
      <c r="H14" s="8"/>
      <c r="I14" s="8"/>
      <c r="J14" s="8"/>
      <c r="K14" s="8"/>
      <c r="L14" s="2"/>
      <c r="M14" s="11">
        <v>1953</v>
      </c>
      <c r="N14" s="14">
        <v>1.7259745762711862</v>
      </c>
      <c r="O14" s="15">
        <v>44.881580838323345</v>
      </c>
      <c r="P14" s="16">
        <f t="shared" si="2"/>
        <v>0.13119433159404659</v>
      </c>
      <c r="Q14" s="16">
        <v>1.1020505815077768</v>
      </c>
      <c r="R14" s="14">
        <f t="shared" si="0"/>
        <v>13.155862416463643</v>
      </c>
      <c r="S14" s="14">
        <f t="shared" si="3"/>
        <v>14.498425826300064</v>
      </c>
      <c r="T14" s="19">
        <v>30.651040523181127</v>
      </c>
    </row>
    <row r="15" spans="1:21">
      <c r="A15" s="11">
        <v>1954</v>
      </c>
      <c r="B15" s="18">
        <f t="shared" si="1"/>
        <v>0.23521639785690018</v>
      </c>
      <c r="C15" s="18">
        <f t="shared" si="1"/>
        <v>0.21555689996131444</v>
      </c>
      <c r="D15" s="11"/>
      <c r="E15" s="2"/>
      <c r="F15" s="8" t="s">
        <v>28</v>
      </c>
      <c r="G15" s="8"/>
      <c r="H15" s="8"/>
      <c r="I15" s="8"/>
      <c r="J15" s="8"/>
      <c r="K15" s="8"/>
      <c r="L15" s="2"/>
      <c r="M15" s="11">
        <v>1954</v>
      </c>
      <c r="N15" s="14">
        <v>1.7688559322033894</v>
      </c>
      <c r="O15" s="15">
        <v>45.217772455089815</v>
      </c>
      <c r="P15" s="16">
        <f t="shared" si="2"/>
        <v>0.13217706066965745</v>
      </c>
      <c r="Q15" s="16">
        <v>1.1073663151856612</v>
      </c>
      <c r="R15" s="14">
        <f t="shared" si="0"/>
        <v>13.382472898411546</v>
      </c>
      <c r="S15" s="14">
        <f t="shared" si="3"/>
        <v>14.819299701585969</v>
      </c>
      <c r="T15" s="19">
        <v>31.166784646100847</v>
      </c>
    </row>
    <row r="16" spans="1:21" ht="15" customHeight="1">
      <c r="A16" s="11">
        <v>1955</v>
      </c>
      <c r="B16" s="18">
        <f t="shared" si="1"/>
        <v>0.2874297438454998</v>
      </c>
      <c r="C16" s="18">
        <f t="shared" si="1"/>
        <v>0.26462232781130646</v>
      </c>
      <c r="D16" s="11"/>
      <c r="E16" s="2"/>
      <c r="F16" s="8" t="s">
        <v>29</v>
      </c>
      <c r="G16" s="8"/>
      <c r="H16" s="8"/>
      <c r="I16" s="8"/>
      <c r="J16" s="8"/>
      <c r="K16" s="8"/>
      <c r="L16" s="2"/>
      <c r="M16" s="11">
        <v>1955</v>
      </c>
      <c r="N16" s="14">
        <v>1.8331779661016945</v>
      </c>
      <c r="O16" s="15">
        <v>45.049676646706587</v>
      </c>
      <c r="P16" s="16">
        <f t="shared" si="2"/>
        <v>0.13168569613185205</v>
      </c>
      <c r="Q16" s="16">
        <v>1.1095379127557072</v>
      </c>
      <c r="R16" s="14">
        <f t="shared" si="0"/>
        <v>13.920858680552524</v>
      </c>
      <c r="S16" s="14">
        <f t="shared" si="3"/>
        <v>15.445720484187415</v>
      </c>
      <c r="T16" s="19">
        <v>32.424818411051021</v>
      </c>
    </row>
    <row r="17" spans="1:20">
      <c r="A17" s="11">
        <v>1956</v>
      </c>
      <c r="B17" s="18">
        <f t="shared" si="1"/>
        <v>0.33948546414548431</v>
      </c>
      <c r="C17" s="18">
        <f t="shared" si="1"/>
        <v>0.26660026687720784</v>
      </c>
      <c r="D17" s="11"/>
      <c r="E17" s="2"/>
      <c r="F17" s="20" t="s">
        <v>30</v>
      </c>
      <c r="G17" s="20"/>
      <c r="H17" s="20"/>
      <c r="I17" s="20"/>
      <c r="J17" s="20"/>
      <c r="K17" s="20"/>
      <c r="L17" s="2"/>
      <c r="M17" s="11">
        <v>1956</v>
      </c>
      <c r="N17" s="14">
        <v>1.9296610169491522</v>
      </c>
      <c r="O17" s="15">
        <v>45.72205988023952</v>
      </c>
      <c r="P17" s="16">
        <f t="shared" si="2"/>
        <v>0.13365115428307373</v>
      </c>
      <c r="Q17" s="16">
        <v>1.1130491144357442</v>
      </c>
      <c r="R17" s="14">
        <f t="shared" si="0"/>
        <v>14.438042284783577</v>
      </c>
      <c r="S17" s="14">
        <f t="shared" si="3"/>
        <v>16.070250179264189</v>
      </c>
      <c r="T17" s="19">
        <v>32.475532615307543</v>
      </c>
    </row>
    <row r="18" spans="1:20">
      <c r="A18" s="11">
        <v>1957</v>
      </c>
      <c r="B18" s="18">
        <f t="shared" si="1"/>
        <v>0.37145828872352227</v>
      </c>
      <c r="C18" s="18">
        <f t="shared" si="1"/>
        <v>0.30098549775099936</v>
      </c>
      <c r="D18" s="11"/>
      <c r="E18" s="2"/>
      <c r="F18" s="20" t="s">
        <v>31</v>
      </c>
      <c r="G18" s="20"/>
      <c r="H18" s="20"/>
      <c r="I18" s="20"/>
      <c r="J18" s="20"/>
      <c r="K18" s="20"/>
      <c r="L18" s="2"/>
      <c r="M18" s="11">
        <v>1957</v>
      </c>
      <c r="N18" s="14">
        <v>2.0261440677966096</v>
      </c>
      <c r="O18" s="15">
        <v>47.234922155688629</v>
      </c>
      <c r="P18" s="16">
        <f t="shared" si="2"/>
        <v>0.13807343512332249</v>
      </c>
      <c r="Q18" s="16">
        <v>1.1212618444705695</v>
      </c>
      <c r="R18" s="14">
        <f t="shared" si="0"/>
        <v>14.674394578413485</v>
      </c>
      <c r="S18" s="14">
        <f t="shared" si="3"/>
        <v>16.453838731480829</v>
      </c>
      <c r="T18" s="19">
        <v>33.357167268267041</v>
      </c>
    </row>
    <row r="19" spans="1:20">
      <c r="A19" s="11">
        <v>1958</v>
      </c>
      <c r="B19" s="18">
        <f t="shared" si="1"/>
        <v>0.38166498527348969</v>
      </c>
      <c r="C19" s="18">
        <f t="shared" si="1"/>
        <v>0.32788061481050179</v>
      </c>
      <c r="D19" s="11"/>
      <c r="E19" s="2"/>
      <c r="F19" s="20"/>
      <c r="G19" s="20"/>
      <c r="H19" s="20"/>
      <c r="I19" s="20"/>
      <c r="J19" s="20"/>
      <c r="K19" s="20"/>
      <c r="L19" s="2"/>
      <c r="M19" s="11">
        <v>1958</v>
      </c>
      <c r="N19" s="14">
        <v>2.0904661016949149</v>
      </c>
      <c r="O19" s="15">
        <v>48.579688622754489</v>
      </c>
      <c r="P19" s="16">
        <f t="shared" si="2"/>
        <v>0.14200435142576581</v>
      </c>
      <c r="Q19" s="16">
        <v>1.1260194895004911</v>
      </c>
      <c r="R19" s="14">
        <f t="shared" si="0"/>
        <v>14.721141153112669</v>
      </c>
      <c r="S19" s="14">
        <f t="shared" si="3"/>
        <v>16.576291846092598</v>
      </c>
      <c r="T19" s="19">
        <v>34.046755983901711</v>
      </c>
    </row>
    <row r="20" spans="1:20">
      <c r="A20" s="11">
        <v>1959</v>
      </c>
      <c r="B20" s="18">
        <f t="shared" si="1"/>
        <v>0.42554618474606887</v>
      </c>
      <c r="C20" s="18">
        <f t="shared" si="1"/>
        <v>0.37634185811699905</v>
      </c>
      <c r="D20" s="11"/>
      <c r="E20" s="2"/>
      <c r="F20" s="20" t="s">
        <v>32</v>
      </c>
      <c r="G20" s="20"/>
      <c r="H20" s="20"/>
      <c r="I20" s="20"/>
      <c r="J20" s="20"/>
      <c r="K20" s="20"/>
      <c r="L20" s="2"/>
      <c r="M20" s="11">
        <v>1959</v>
      </c>
      <c r="N20" s="14">
        <v>2.1655084745762707</v>
      </c>
      <c r="O20" s="15">
        <v>48.915880239520959</v>
      </c>
      <c r="P20" s="16">
        <f t="shared" si="2"/>
        <v>0.14298708050137665</v>
      </c>
      <c r="Q20" s="16">
        <v>1.1292831187798766</v>
      </c>
      <c r="R20" s="14">
        <f t="shared" si="0"/>
        <v>15.14478417898337</v>
      </c>
      <c r="S20" s="14">
        <f t="shared" si="3"/>
        <v>17.102749110890475</v>
      </c>
      <c r="T20" s="19">
        <v>35.289298504012422</v>
      </c>
    </row>
    <row r="21" spans="1:20">
      <c r="A21" s="11">
        <v>1960</v>
      </c>
      <c r="B21" s="18">
        <f t="shared" si="1"/>
        <v>0.45498660127767088</v>
      </c>
      <c r="C21" s="18">
        <f t="shared" si="1"/>
        <v>0.40047933719742979</v>
      </c>
      <c r="D21" s="11"/>
      <c r="E21" s="2"/>
      <c r="F21" s="20" t="s">
        <v>33</v>
      </c>
      <c r="G21" s="20"/>
      <c r="H21" s="20"/>
      <c r="I21" s="20"/>
      <c r="J21" s="20"/>
      <c r="K21" s="20"/>
      <c r="L21" s="2"/>
      <c r="M21" s="11">
        <v>1960</v>
      </c>
      <c r="N21" s="14">
        <v>2.2405508474576266</v>
      </c>
      <c r="O21" s="15">
        <v>49.756359281437128</v>
      </c>
      <c r="P21" s="16">
        <f t="shared" si="2"/>
        <v>0.14544390319040376</v>
      </c>
      <c r="Q21" s="16">
        <v>1.1331420166241915</v>
      </c>
      <c r="R21" s="14">
        <f t="shared" si="0"/>
        <v>15.404914185536351</v>
      </c>
      <c r="S21" s="14">
        <f t="shared" si="3"/>
        <v>17.455955526121272</v>
      </c>
      <c r="T21" s="19">
        <v>35.908181595724123</v>
      </c>
    </row>
    <row r="22" spans="1:20">
      <c r="A22" s="11">
        <v>1961</v>
      </c>
      <c r="B22" s="18">
        <f t="shared" si="1"/>
        <v>0.47997177483399911</v>
      </c>
      <c r="C22" s="18">
        <f t="shared" si="1"/>
        <v>0.4435023391252928</v>
      </c>
      <c r="D22" s="11"/>
      <c r="E22" s="2"/>
      <c r="F22" s="20" t="s">
        <v>34</v>
      </c>
      <c r="G22" s="20"/>
      <c r="H22" s="20"/>
      <c r="I22" s="20"/>
      <c r="J22" s="20"/>
      <c r="K22" s="20"/>
      <c r="L22" s="2"/>
      <c r="M22" s="11">
        <v>1961</v>
      </c>
      <c r="N22" s="14">
        <v>2.2941525423728812</v>
      </c>
      <c r="O22" s="15">
        <v>50.260646706586819</v>
      </c>
      <c r="P22" s="16">
        <f t="shared" si="2"/>
        <v>0.14691799680381998</v>
      </c>
      <c r="Q22" s="16">
        <v>1.1370793492042335</v>
      </c>
      <c r="R22" s="14">
        <f t="shared" si="0"/>
        <v>15.61519073416356</v>
      </c>
      <c r="S22" s="14">
        <f t="shared" si="3"/>
        <v>17.755710917702679</v>
      </c>
      <c r="T22" s="19">
        <v>37.011288028633324</v>
      </c>
    </row>
    <row r="23" spans="1:20">
      <c r="A23" s="11">
        <v>1962</v>
      </c>
      <c r="B23" s="18">
        <f t="shared" si="1"/>
        <v>0.52482302742711018</v>
      </c>
      <c r="C23" s="18">
        <f t="shared" si="1"/>
        <v>0.49789193128706088</v>
      </c>
      <c r="D23" s="11"/>
      <c r="E23" s="2"/>
      <c r="F23" s="20"/>
      <c r="G23" s="20"/>
      <c r="H23" s="20"/>
      <c r="I23" s="20"/>
      <c r="J23" s="20"/>
      <c r="K23" s="20"/>
      <c r="L23" s="2"/>
      <c r="M23" s="11">
        <v>1962</v>
      </c>
      <c r="N23" s="14">
        <v>2.3799152542372881</v>
      </c>
      <c r="O23" s="15">
        <v>50.764934131736524</v>
      </c>
      <c r="P23" s="16">
        <f t="shared" si="2"/>
        <v>0.14839209041723625</v>
      </c>
      <c r="Q23" s="16">
        <v>1.1406524427378275</v>
      </c>
      <c r="R23" s="14">
        <f t="shared" si="0"/>
        <v>16.038019597578582</v>
      </c>
      <c r="S23" s="14">
        <f t="shared" si="3"/>
        <v>18.293806230655161</v>
      </c>
      <c r="T23" s="19">
        <v>38.405832953637677</v>
      </c>
    </row>
    <row r="24" spans="1:20">
      <c r="A24" s="11">
        <v>1963</v>
      </c>
      <c r="B24" s="18">
        <f t="shared" si="1"/>
        <v>0.55032629027614632</v>
      </c>
      <c r="C24" s="18">
        <f t="shared" si="1"/>
        <v>0.54999465444848861</v>
      </c>
      <c r="D24" s="11"/>
      <c r="E24" s="2"/>
      <c r="F24" s="8" t="s">
        <v>35</v>
      </c>
      <c r="G24" s="8"/>
      <c r="H24" s="8"/>
      <c r="I24" s="8"/>
      <c r="J24" s="8"/>
      <c r="K24" s="8"/>
      <c r="L24" s="2"/>
      <c r="M24" s="11">
        <v>1963</v>
      </c>
      <c r="N24" s="14">
        <v>2.4442372881355929</v>
      </c>
      <c r="O24" s="15">
        <v>51.437317365269465</v>
      </c>
      <c r="P24" s="16">
        <f t="shared" si="2"/>
        <v>0.15035754856845793</v>
      </c>
      <c r="Q24" s="16">
        <v>1.1441675216860847</v>
      </c>
      <c r="R24" s="14">
        <f t="shared" si="0"/>
        <v>16.256166128052623</v>
      </c>
      <c r="S24" s="14">
        <f t="shared" si="3"/>
        <v>18.599777310851245</v>
      </c>
      <c r="T24" s="19">
        <v>39.741742734824648</v>
      </c>
    </row>
    <row r="25" spans="1:20">
      <c r="A25" s="11">
        <v>1964</v>
      </c>
      <c r="B25" s="18">
        <f t="shared" si="1"/>
        <v>0.58512537819479471</v>
      </c>
      <c r="C25" s="18">
        <f t="shared" si="1"/>
        <v>0.59985794097552825</v>
      </c>
      <c r="D25" s="11"/>
      <c r="E25" s="2"/>
      <c r="F25" s="8"/>
      <c r="G25" s="8"/>
      <c r="H25" s="8"/>
      <c r="I25" s="8"/>
      <c r="J25" s="8"/>
      <c r="K25" s="8"/>
      <c r="L25" s="2"/>
      <c r="M25" s="11">
        <v>1964</v>
      </c>
      <c r="N25" s="14">
        <v>2.5299999999999998</v>
      </c>
      <c r="O25" s="15">
        <v>52.109700598802398</v>
      </c>
      <c r="P25" s="16">
        <f t="shared" si="2"/>
        <v>0.1523230067196796</v>
      </c>
      <c r="Q25" s="16">
        <v>1.1449676980098085</v>
      </c>
      <c r="R25" s="14">
        <f t="shared" si="0"/>
        <v>16.609441045606228</v>
      </c>
      <c r="S25" s="14">
        <f t="shared" si="3"/>
        <v>19.017273479217391</v>
      </c>
      <c r="T25" s="19">
        <v>41.020233534378768</v>
      </c>
    </row>
    <row r="26" spans="1:20">
      <c r="A26" s="11">
        <v>1965</v>
      </c>
      <c r="B26" s="18">
        <f t="shared" si="1"/>
        <v>0.62469162468706152</v>
      </c>
      <c r="C26" s="18">
        <f t="shared" si="1"/>
        <v>0.64943498247413123</v>
      </c>
      <c r="D26" s="11"/>
      <c r="E26" s="2"/>
      <c r="F26" s="20" t="s">
        <v>28</v>
      </c>
      <c r="G26" s="8"/>
      <c r="H26" s="8"/>
      <c r="I26" s="8"/>
      <c r="J26" s="8"/>
      <c r="K26" s="8"/>
      <c r="L26" s="2"/>
      <c r="M26" s="11">
        <v>1965</v>
      </c>
      <c r="N26" s="14">
        <v>2.63</v>
      </c>
      <c r="O26" s="15">
        <v>52.950179640718567</v>
      </c>
      <c r="P26" s="16">
        <f t="shared" si="2"/>
        <v>0.15477982940870672</v>
      </c>
      <c r="Q26" s="16">
        <v>1.1471340992487855</v>
      </c>
      <c r="R26" s="14">
        <f t="shared" si="0"/>
        <v>16.99187814101607</v>
      </c>
      <c r="S26" s="14">
        <f t="shared" si="3"/>
        <v>19.491962825839597</v>
      </c>
      <c r="T26" s="19">
        <v>42.291385033602651</v>
      </c>
    </row>
    <row r="27" spans="1:20">
      <c r="A27" s="11">
        <v>1966</v>
      </c>
      <c r="B27" s="18">
        <f t="shared" si="1"/>
        <v>0.64906285839680211</v>
      </c>
      <c r="C27" s="18">
        <f t="shared" si="1"/>
        <v>0.70002631291846451</v>
      </c>
      <c r="D27" s="11"/>
      <c r="E27" s="2"/>
      <c r="F27" s="8" t="s">
        <v>36</v>
      </c>
      <c r="G27" s="8"/>
      <c r="H27" s="8"/>
      <c r="I27" s="8"/>
      <c r="J27" s="8"/>
      <c r="K27" s="8"/>
      <c r="L27" s="2"/>
      <c r="M27" s="11">
        <v>1966</v>
      </c>
      <c r="N27" s="14">
        <v>2.73</v>
      </c>
      <c r="O27" s="15">
        <v>54.463041916167661</v>
      </c>
      <c r="P27" s="16">
        <f t="shared" si="2"/>
        <v>0.15920211024895545</v>
      </c>
      <c r="Q27" s="16">
        <v>1.1537401759443291</v>
      </c>
      <c r="R27" s="14">
        <f t="shared" si="0"/>
        <v>17.148013903401836</v>
      </c>
      <c r="S27" s="14">
        <f t="shared" si="3"/>
        <v>19.784352578006636</v>
      </c>
      <c r="T27" s="19">
        <v>43.588542822734894</v>
      </c>
    </row>
    <row r="28" spans="1:20">
      <c r="A28" s="11">
        <v>1967</v>
      </c>
      <c r="B28" s="18">
        <f t="shared" si="1"/>
        <v>0.66901196254721218</v>
      </c>
      <c r="C28" s="18">
        <f t="shared" si="1"/>
        <v>0.72057855217874778</v>
      </c>
      <c r="D28" s="11"/>
      <c r="E28" s="2"/>
      <c r="F28" s="21" t="s">
        <v>37</v>
      </c>
      <c r="G28" s="8"/>
      <c r="H28" s="8"/>
      <c r="I28" s="8"/>
      <c r="J28" s="8"/>
      <c r="K28" s="8"/>
      <c r="L28" s="2"/>
      <c r="M28" s="11">
        <v>1967</v>
      </c>
      <c r="N28" s="14">
        <v>2.85</v>
      </c>
      <c r="O28" s="15">
        <v>56.143999999999998</v>
      </c>
      <c r="P28" s="16">
        <f t="shared" si="2"/>
        <v>0.16411575562700964</v>
      </c>
      <c r="Q28" s="16">
        <v>1.1530536075802027</v>
      </c>
      <c r="R28" s="14">
        <f t="shared" si="0"/>
        <v>17.365791536050157</v>
      </c>
      <c r="S28" s="14">
        <f t="shared" si="3"/>
        <v>20.023688579128383</v>
      </c>
      <c r="T28" s="19">
        <v>44.115500643500646</v>
      </c>
    </row>
    <row r="29" spans="1:20">
      <c r="A29" s="11">
        <v>1968</v>
      </c>
      <c r="B29" s="18">
        <f t="shared" si="1"/>
        <v>0.70740107340473291</v>
      </c>
      <c r="C29" s="18">
        <f t="shared" si="1"/>
        <v>0.77160417756969668</v>
      </c>
      <c r="D29" s="11"/>
      <c r="E29" s="2"/>
      <c r="F29" s="22"/>
      <c r="G29" s="8"/>
      <c r="H29" s="8"/>
      <c r="I29" s="8"/>
      <c r="J29" s="8"/>
      <c r="K29" s="8"/>
      <c r="L29" s="2"/>
      <c r="M29" s="11">
        <v>1968</v>
      </c>
      <c r="N29" s="14">
        <v>3.02</v>
      </c>
      <c r="O29" s="15">
        <v>58.309333333333342</v>
      </c>
      <c r="P29" s="16">
        <f t="shared" si="2"/>
        <v>0.17044528890188054</v>
      </c>
      <c r="Q29" s="16">
        <v>1.156107561735314</v>
      </c>
      <c r="R29" s="14">
        <f t="shared" si="0"/>
        <v>17.718295527302661</v>
      </c>
      <c r="S29" s="14">
        <f t="shared" si="3"/>
        <v>20.484255440175602</v>
      </c>
      <c r="T29" s="19">
        <v>45.42379372138366</v>
      </c>
    </row>
    <row r="30" spans="1:20">
      <c r="A30" s="11">
        <v>1969</v>
      </c>
      <c r="B30" s="18">
        <f t="shared" si="1"/>
        <v>0.74676574079645008</v>
      </c>
      <c r="C30" s="18">
        <f t="shared" si="1"/>
        <v>0.77874976762069736</v>
      </c>
      <c r="D30" s="11"/>
      <c r="E30" s="2"/>
      <c r="F30" s="8" t="s">
        <v>38</v>
      </c>
      <c r="G30" s="8"/>
      <c r="H30" s="8"/>
      <c r="I30" s="8"/>
      <c r="J30" s="8"/>
      <c r="K30" s="8"/>
      <c r="L30" s="2"/>
      <c r="M30" s="11">
        <v>1969</v>
      </c>
      <c r="N30" s="14">
        <v>3.22</v>
      </c>
      <c r="O30" s="15">
        <v>60.938666666666663</v>
      </c>
      <c r="P30" s="16">
        <f t="shared" si="2"/>
        <v>0.17813115073565233</v>
      </c>
      <c r="Q30" s="16">
        <v>1.1593199250673476</v>
      </c>
      <c r="R30" s="14">
        <f t="shared" si="0"/>
        <v>18.076568790477861</v>
      </c>
      <c r="S30" s="14">
        <f t="shared" si="3"/>
        <v>20.956526375651549</v>
      </c>
      <c r="T30" s="19">
        <v>45.607006096136288</v>
      </c>
    </row>
    <row r="31" spans="1:20">
      <c r="A31" s="11">
        <v>1970</v>
      </c>
      <c r="B31" s="18">
        <f t="shared" si="1"/>
        <v>0.76612418400976368</v>
      </c>
      <c r="C31" s="18">
        <f t="shared" si="1"/>
        <v>0.80377386609707946</v>
      </c>
      <c r="D31" s="11"/>
      <c r="E31" s="2"/>
      <c r="F31" s="8" t="s">
        <v>39</v>
      </c>
      <c r="G31" s="8"/>
      <c r="H31" s="8"/>
      <c r="I31" s="8"/>
      <c r="J31" s="8"/>
      <c r="K31" s="8"/>
      <c r="L31" s="2"/>
      <c r="M31" s="11">
        <v>1970</v>
      </c>
      <c r="N31" s="14">
        <v>3.4</v>
      </c>
      <c r="O31" s="15">
        <v>63.877333333333326</v>
      </c>
      <c r="P31" s="16">
        <f t="shared" si="2"/>
        <v>0.18672123160869139</v>
      </c>
      <c r="Q31" s="16">
        <v>1.163645398568814</v>
      </c>
      <c r="R31" s="14">
        <f t="shared" si="0"/>
        <v>18.208963012440513</v>
      </c>
      <c r="S31" s="14">
        <f t="shared" si="3"/>
        <v>21.188776022136132</v>
      </c>
      <c r="T31" s="19">
        <v>46.248622040401045</v>
      </c>
    </row>
    <row r="32" spans="1:20">
      <c r="A32" s="11">
        <v>1971</v>
      </c>
      <c r="B32" s="18">
        <f t="shared" si="1"/>
        <v>0.82026483776352999</v>
      </c>
      <c r="C32" s="18">
        <f t="shared" si="1"/>
        <v>0.87097146267768411</v>
      </c>
      <c r="D32" s="11"/>
      <c r="E32" s="2"/>
      <c r="F32" s="8" t="s">
        <v>40</v>
      </c>
      <c r="G32" s="8"/>
      <c r="H32" s="8"/>
      <c r="I32" s="8"/>
      <c r="J32" s="23"/>
      <c r="K32" s="8"/>
      <c r="L32" s="2"/>
      <c r="M32" s="11">
        <v>1971</v>
      </c>
      <c r="N32" s="14">
        <v>3.63</v>
      </c>
      <c r="O32" s="15">
        <v>66.661333333333332</v>
      </c>
      <c r="P32" s="16">
        <f t="shared" si="2"/>
        <v>0.19485920296209683</v>
      </c>
      <c r="Q32" s="16">
        <v>1.172285813568696</v>
      </c>
      <c r="R32" s="14">
        <f t="shared" si="0"/>
        <v>18.628835306824548</v>
      </c>
      <c r="S32" s="14">
        <f t="shared" si="3"/>
        <v>21.838319353498065</v>
      </c>
      <c r="T32" s="19">
        <v>47.97156320541761</v>
      </c>
    </row>
    <row r="33" spans="1:20">
      <c r="A33" s="11">
        <v>1972</v>
      </c>
      <c r="B33" s="18">
        <f t="shared" si="1"/>
        <v>0.91257264033739571</v>
      </c>
      <c r="C33" s="18">
        <f t="shared" si="1"/>
        <v>0.92012732759540206</v>
      </c>
      <c r="D33" s="11"/>
      <c r="E33" s="2"/>
      <c r="F33" s="8" t="s">
        <v>41</v>
      </c>
      <c r="G33" s="8"/>
      <c r="H33" s="8"/>
      <c r="I33" s="8"/>
      <c r="J33" s="8"/>
      <c r="K33" s="8"/>
      <c r="L33" s="2"/>
      <c r="M33" s="11">
        <v>1972</v>
      </c>
      <c r="N33" s="14">
        <v>3.9</v>
      </c>
      <c r="O33" s="15">
        <v>68.671999999999997</v>
      </c>
      <c r="P33" s="16">
        <f t="shared" si="2"/>
        <v>0.20073662671733408</v>
      </c>
      <c r="Q33" s="16">
        <v>1.1810399444891881</v>
      </c>
      <c r="R33" s="14">
        <f t="shared" si="0"/>
        <v>19.428442451071763</v>
      </c>
      <c r="S33" s="14">
        <f t="shared" si="3"/>
        <v>22.945766593925182</v>
      </c>
      <c r="T33" s="19">
        <v>49.231915769770701</v>
      </c>
    </row>
    <row r="34" spans="1:20">
      <c r="A34" s="11">
        <v>1973</v>
      </c>
      <c r="B34" s="18">
        <f t="shared" si="1"/>
        <v>0.91314964657446196</v>
      </c>
      <c r="C34" s="18">
        <f t="shared" si="1"/>
        <v>0.96726001960274299</v>
      </c>
      <c r="D34" s="11"/>
      <c r="E34" s="2"/>
      <c r="F34" s="8" t="s">
        <v>42</v>
      </c>
      <c r="G34" s="8"/>
      <c r="H34" s="8"/>
      <c r="I34" s="8"/>
      <c r="J34" s="8"/>
      <c r="K34" s="8"/>
      <c r="L34" s="2"/>
      <c r="M34" s="11">
        <v>1973</v>
      </c>
      <c r="N34" s="14">
        <v>4.1399999999999997</v>
      </c>
      <c r="O34" s="15">
        <v>73.00266666666667</v>
      </c>
      <c r="P34" s="16">
        <f t="shared" si="2"/>
        <v>0.21339569326707589</v>
      </c>
      <c r="Q34" s="16">
        <v>1.1830929973292981</v>
      </c>
      <c r="R34" s="14">
        <f t="shared" si="0"/>
        <v>19.400578974284045</v>
      </c>
      <c r="S34" s="14">
        <f t="shared" si="3"/>
        <v>22.952689128609471</v>
      </c>
      <c r="T34" s="19">
        <v>50.440394337602896</v>
      </c>
    </row>
    <row r="35" spans="1:20">
      <c r="A35" s="11">
        <v>1974</v>
      </c>
      <c r="B35" s="18">
        <f t="shared" si="1"/>
        <v>0.86982477018729365</v>
      </c>
      <c r="C35" s="18">
        <f t="shared" si="1"/>
        <v>0.93623473494123366</v>
      </c>
      <c r="D35" s="11"/>
      <c r="E35" s="2"/>
      <c r="F35" s="8"/>
      <c r="G35" s="8"/>
      <c r="H35" s="8"/>
      <c r="I35" s="8"/>
      <c r="J35" s="8"/>
      <c r="K35" s="8"/>
      <c r="L35" s="2"/>
      <c r="M35" s="11">
        <v>1974</v>
      </c>
      <c r="N35" s="14">
        <v>4.43</v>
      </c>
      <c r="O35" s="15">
        <v>80.272000000000006</v>
      </c>
      <c r="P35" s="16">
        <f t="shared" si="2"/>
        <v>0.23464484068985678</v>
      </c>
      <c r="Q35" s="16">
        <v>1.1882089649260505</v>
      </c>
      <c r="R35" s="14">
        <f t="shared" si="0"/>
        <v>18.879596870639823</v>
      </c>
      <c r="S35" s="14">
        <f t="shared" si="3"/>
        <v>22.432906255884046</v>
      </c>
      <c r="T35" s="19">
        <v>49.644908444955661</v>
      </c>
    </row>
    <row r="36" spans="1:20">
      <c r="A36" s="11">
        <v>1975</v>
      </c>
      <c r="B36" s="18">
        <f t="shared" si="1"/>
        <v>0.86861641485225949</v>
      </c>
      <c r="C36" s="18">
        <f t="shared" si="1"/>
        <v>0.97886006594715202</v>
      </c>
      <c r="D36" s="11"/>
      <c r="E36" s="2"/>
      <c r="F36" s="8" t="s">
        <v>43</v>
      </c>
      <c r="G36" s="8"/>
      <c r="H36" s="8"/>
      <c r="I36" s="8"/>
      <c r="J36" s="8"/>
      <c r="K36" s="8"/>
      <c r="L36" s="2"/>
      <c r="M36" s="11">
        <v>1975</v>
      </c>
      <c r="N36" s="14">
        <v>4.7300000000000004</v>
      </c>
      <c r="O36" s="15">
        <v>86.922666666666672</v>
      </c>
      <c r="P36" s="16">
        <f t="shared" si="2"/>
        <v>0.2540855500341031</v>
      </c>
      <c r="Q36" s="16">
        <v>1.2042693101166047</v>
      </c>
      <c r="R36" s="14">
        <f t="shared" si="0"/>
        <v>18.615777242606455</v>
      </c>
      <c r="S36" s="14">
        <f t="shared" si="3"/>
        <v>22.418409217238064</v>
      </c>
      <c r="T36" s="19">
        <v>50.737818626266382</v>
      </c>
    </row>
    <row r="37" spans="1:20">
      <c r="A37" s="11">
        <v>1976</v>
      </c>
      <c r="B37" s="18">
        <f t="shared" si="1"/>
        <v>0.89688422149624358</v>
      </c>
      <c r="C37" s="18">
        <f t="shared" si="1"/>
        <v>1.034017881843206</v>
      </c>
      <c r="D37" s="11"/>
      <c r="E37" s="2"/>
      <c r="F37" s="22"/>
      <c r="G37" s="8"/>
      <c r="H37" s="8"/>
      <c r="I37" s="8"/>
      <c r="J37" s="8"/>
      <c r="K37" s="8"/>
      <c r="L37" s="2"/>
      <c r="M37" s="11">
        <v>1976</v>
      </c>
      <c r="N37" s="14">
        <v>5.0599999999999996</v>
      </c>
      <c r="O37" s="15">
        <v>91.872</v>
      </c>
      <c r="P37" s="16">
        <f t="shared" si="2"/>
        <v>0.26855305466237939</v>
      </c>
      <c r="Q37" s="16">
        <v>1.2078278424211304</v>
      </c>
      <c r="R37" s="14">
        <f t="shared" si="0"/>
        <v>18.841714559386975</v>
      </c>
      <c r="S37" s="14">
        <f t="shared" si="3"/>
        <v>22.75754744377917</v>
      </c>
      <c r="T37" s="19">
        <v>52.152060748240523</v>
      </c>
    </row>
    <row r="38" spans="1:20">
      <c r="A38" s="11">
        <v>1977</v>
      </c>
      <c r="B38" s="18">
        <f t="shared" si="1"/>
        <v>0.93156020149074648</v>
      </c>
      <c r="C38" s="18">
        <f t="shared" si="1"/>
        <v>1.057605995087382</v>
      </c>
      <c r="D38" s="11"/>
      <c r="E38" s="2"/>
      <c r="F38" s="8" t="s">
        <v>44</v>
      </c>
      <c r="G38" s="8"/>
      <c r="H38" s="8"/>
      <c r="I38" s="8"/>
      <c r="J38" s="8"/>
      <c r="K38" s="8"/>
      <c r="L38" s="2"/>
      <c r="M38" s="11">
        <v>1977</v>
      </c>
      <c r="N38" s="14">
        <v>5.44</v>
      </c>
      <c r="O38" s="15">
        <v>97.74933333333334</v>
      </c>
      <c r="P38" s="16">
        <f t="shared" si="2"/>
        <v>0.28573321640845756</v>
      </c>
      <c r="Q38" s="16">
        <v>1.2171797303896625</v>
      </c>
      <c r="R38" s="14">
        <f t="shared" si="0"/>
        <v>19.038738542121347</v>
      </c>
      <c r="S38" s="14">
        <f t="shared" si="3"/>
        <v>23.173566645658539</v>
      </c>
      <c r="T38" s="19">
        <v>52.756858142515085</v>
      </c>
    </row>
    <row r="39" spans="1:20">
      <c r="A39" s="11">
        <v>1978</v>
      </c>
      <c r="B39" s="18">
        <f t="shared" si="1"/>
        <v>0.9598788277183794</v>
      </c>
      <c r="C39" s="18">
        <f t="shared" si="1"/>
        <v>1.0776343403607545</v>
      </c>
      <c r="D39" s="11"/>
      <c r="E39" s="2"/>
      <c r="F39" s="8"/>
      <c r="G39" s="8"/>
      <c r="H39" s="8"/>
      <c r="I39" s="8"/>
      <c r="J39" s="8"/>
      <c r="K39" s="8"/>
      <c r="L39" s="2"/>
      <c r="M39" s="11">
        <v>1978</v>
      </c>
      <c r="N39" s="14">
        <v>5.88</v>
      </c>
      <c r="O39" s="15">
        <v>104.4</v>
      </c>
      <c r="P39" s="16">
        <f t="shared" si="2"/>
        <v>0.30517392575270391</v>
      </c>
      <c r="Q39" s="16">
        <v>1.2203487270849533</v>
      </c>
      <c r="R39" s="14">
        <f t="shared" si="0"/>
        <v>19.267701149425285</v>
      </c>
      <c r="S39" s="14">
        <f t="shared" si="3"/>
        <v>23.513314571554439</v>
      </c>
      <c r="T39" s="19">
        <v>53.270383362085489</v>
      </c>
    </row>
    <row r="40" spans="1:20">
      <c r="A40" s="11">
        <v>1979</v>
      </c>
      <c r="B40" s="18">
        <f t="shared" si="1"/>
        <v>0.93389531997031039</v>
      </c>
      <c r="C40" s="18">
        <f t="shared" si="1"/>
        <v>1.0811041141378825</v>
      </c>
      <c r="D40" s="11"/>
      <c r="E40" s="2"/>
      <c r="F40" s="8" t="s">
        <v>45</v>
      </c>
      <c r="G40" s="8"/>
      <c r="H40" s="8"/>
      <c r="I40" s="8"/>
      <c r="J40" s="8"/>
      <c r="K40" s="8"/>
      <c r="L40" s="2"/>
      <c r="M40" s="11">
        <v>1979</v>
      </c>
      <c r="N40" s="14">
        <v>6.34</v>
      </c>
      <c r="O40" s="15">
        <v>114.4</v>
      </c>
      <c r="P40" s="16">
        <f t="shared" si="2"/>
        <v>0.33440514469453375</v>
      </c>
      <c r="Q40" s="16">
        <v>1.2237741846202141</v>
      </c>
      <c r="R40" s="14">
        <f t="shared" si="0"/>
        <v>18.959038461538462</v>
      </c>
      <c r="S40" s="14">
        <f t="shared" si="3"/>
        <v>23.201581834452512</v>
      </c>
      <c r="T40" s="19">
        <v>53.359348092643046</v>
      </c>
    </row>
    <row r="41" spans="1:20">
      <c r="A41" s="11">
        <v>1980</v>
      </c>
      <c r="B41" s="18">
        <f t="shared" ref="B41:C74" si="4">S41/S$9-1</f>
        <v>0.88602000883160081</v>
      </c>
      <c r="C41" s="18">
        <f t="shared" si="4"/>
        <v>1.0654909502099876</v>
      </c>
      <c r="D41" s="11"/>
      <c r="E41" s="2"/>
      <c r="F41" s="8" t="s">
        <v>46</v>
      </c>
      <c r="G41" s="8"/>
      <c r="H41" s="8"/>
      <c r="I41" s="8"/>
      <c r="J41" s="8"/>
      <c r="K41" s="8"/>
      <c r="L41" s="2"/>
      <c r="M41" s="11">
        <v>1980</v>
      </c>
      <c r="N41" s="14">
        <v>6.85</v>
      </c>
      <c r="O41" s="15">
        <v>127.1</v>
      </c>
      <c r="P41" s="16">
        <f t="shared" si="2"/>
        <v>0.37152879275065764</v>
      </c>
      <c r="Q41" s="16">
        <v>1.227249414299038</v>
      </c>
      <c r="R41" s="14">
        <f t="shared" si="0"/>
        <v>18.437332808811963</v>
      </c>
      <c r="S41" s="14">
        <f t="shared" si="3"/>
        <v>22.62720589085092</v>
      </c>
      <c r="T41" s="19">
        <v>52.959027780364408</v>
      </c>
    </row>
    <row r="42" spans="1:20">
      <c r="A42" s="11">
        <v>1981</v>
      </c>
      <c r="B42" s="18">
        <f t="shared" si="4"/>
        <v>0.87582384083881082</v>
      </c>
      <c r="C42" s="18">
        <f t="shared" si="4"/>
        <v>1.1100000866344075</v>
      </c>
      <c r="D42" s="11"/>
      <c r="E42" s="2"/>
      <c r="F42" s="8" t="s">
        <v>47</v>
      </c>
      <c r="G42" s="8"/>
      <c r="H42" s="8"/>
      <c r="I42" s="8"/>
      <c r="J42" s="8"/>
      <c r="K42" s="8"/>
      <c r="L42" s="2"/>
      <c r="M42" s="11">
        <v>1981</v>
      </c>
      <c r="N42" s="14">
        <v>7.44</v>
      </c>
      <c r="O42" s="15">
        <v>139.19999999999999</v>
      </c>
      <c r="P42" s="16">
        <f t="shared" si="2"/>
        <v>0.40689856767027177</v>
      </c>
      <c r="Q42" s="16">
        <v>1.2308068639312084</v>
      </c>
      <c r="R42" s="14">
        <f t="shared" si="0"/>
        <v>18.284655172413796</v>
      </c>
      <c r="S42" s="14">
        <f t="shared" si="3"/>
        <v>22.504879090822172</v>
      </c>
      <c r="T42" s="19">
        <v>54.100238586512575</v>
      </c>
    </row>
    <row r="43" spans="1:20">
      <c r="A43" s="11">
        <v>1982</v>
      </c>
      <c r="B43" s="18">
        <f t="shared" si="4"/>
        <v>0.8776984472629461</v>
      </c>
      <c r="C43" s="18">
        <f t="shared" si="4"/>
        <v>1.0787444826206452</v>
      </c>
      <c r="D43" s="11"/>
      <c r="E43" s="2"/>
      <c r="F43" s="8" t="s">
        <v>48</v>
      </c>
      <c r="G43" s="8"/>
      <c r="H43" s="8"/>
      <c r="I43" s="8"/>
      <c r="J43" s="8"/>
      <c r="K43" s="8"/>
      <c r="L43" s="2"/>
      <c r="M43" s="11">
        <v>1982</v>
      </c>
      <c r="N43" s="14">
        <v>7.87</v>
      </c>
      <c r="O43" s="15">
        <v>147.6</v>
      </c>
      <c r="P43" s="16">
        <f t="shared" si="2"/>
        <v>0.43145279158140892</v>
      </c>
      <c r="Q43" s="16">
        <v>1.2350058956992698</v>
      </c>
      <c r="R43" s="14">
        <f t="shared" si="0"/>
        <v>18.24069783197832</v>
      </c>
      <c r="S43" s="14">
        <f t="shared" si="3"/>
        <v>22.527369364162112</v>
      </c>
      <c r="T43" s="19">
        <v>53.298847323535298</v>
      </c>
    </row>
    <row r="44" spans="1:20">
      <c r="A44" s="11">
        <v>1983</v>
      </c>
      <c r="B44" s="18">
        <f t="shared" si="4"/>
        <v>0.88339043010654805</v>
      </c>
      <c r="C44" s="18">
        <f t="shared" si="4"/>
        <v>1.1413399699602</v>
      </c>
      <c r="D44" s="11"/>
      <c r="E44" s="2"/>
      <c r="F44" s="8" t="s">
        <v>49</v>
      </c>
      <c r="G44" s="8"/>
      <c r="H44" s="8"/>
      <c r="I44" s="8"/>
      <c r="J44" s="8"/>
      <c r="K44" s="8"/>
      <c r="L44" s="2"/>
      <c r="M44" s="11">
        <v>1983</v>
      </c>
      <c r="N44" s="14">
        <v>8.1999999999999993</v>
      </c>
      <c r="O44" s="15">
        <v>153.9</v>
      </c>
      <c r="P44" s="16">
        <f t="shared" si="2"/>
        <v>0.44986845951476173</v>
      </c>
      <c r="Q44" s="16">
        <v>1.2396431512778672</v>
      </c>
      <c r="R44" s="14">
        <f t="shared" si="0"/>
        <v>18.22755035737492</v>
      </c>
      <c r="S44" s="14">
        <f t="shared" si="3"/>
        <v>22.595657965092258</v>
      </c>
      <c r="T44" s="19">
        <v>54.90379076451427</v>
      </c>
    </row>
    <row r="45" spans="1:20">
      <c r="A45" s="11">
        <v>1984</v>
      </c>
      <c r="B45" s="18">
        <f t="shared" si="4"/>
        <v>0.8699795492566198</v>
      </c>
      <c r="C45" s="18">
        <f t="shared" si="4"/>
        <v>1.1972685469433828</v>
      </c>
      <c r="D45" s="11"/>
      <c r="E45" s="2"/>
      <c r="F45" s="8" t="s">
        <v>50</v>
      </c>
      <c r="G45" s="8"/>
      <c r="H45" s="8"/>
      <c r="I45" s="8"/>
      <c r="J45" s="8"/>
      <c r="K45" s="8"/>
      <c r="L45" s="2"/>
      <c r="M45" s="11">
        <v>1984</v>
      </c>
      <c r="N45" s="14">
        <v>8.49</v>
      </c>
      <c r="O45" s="15">
        <v>160.19999999999999</v>
      </c>
      <c r="P45" s="16">
        <f t="shared" si="2"/>
        <v>0.46828412744811454</v>
      </c>
      <c r="Q45" s="16">
        <v>1.2374373976056559</v>
      </c>
      <c r="R45" s="14">
        <f t="shared" si="0"/>
        <v>18.130018726591764</v>
      </c>
      <c r="S45" s="14">
        <f t="shared" si="3"/>
        <v>22.43476319157552</v>
      </c>
      <c r="T45" s="19">
        <v>56.337795140988291</v>
      </c>
    </row>
    <row r="46" spans="1:20">
      <c r="A46" s="11">
        <v>1985</v>
      </c>
      <c r="B46" s="18">
        <f t="shared" si="4"/>
        <v>0.8636128184293681</v>
      </c>
      <c r="C46" s="18">
        <f t="shared" si="4"/>
        <v>1.2343465795523887</v>
      </c>
      <c r="D46" s="11"/>
      <c r="E46" s="2"/>
      <c r="F46" s="8" t="s">
        <v>51</v>
      </c>
      <c r="G46" s="8"/>
      <c r="H46" s="8"/>
      <c r="I46" s="8"/>
      <c r="J46" s="8"/>
      <c r="K46" s="8"/>
      <c r="L46" s="2"/>
      <c r="M46" s="11">
        <v>1985</v>
      </c>
      <c r="N46" s="14">
        <v>8.74</v>
      </c>
      <c r="O46" s="15">
        <v>165.7</v>
      </c>
      <c r="P46" s="16">
        <f t="shared" si="2"/>
        <v>0.48436129786612098</v>
      </c>
      <c r="Q46" s="16">
        <v>1.2390770791838694</v>
      </c>
      <c r="R46" s="14">
        <f t="shared" si="0"/>
        <v>18.04438141219071</v>
      </c>
      <c r="S46" s="14">
        <f t="shared" si="3"/>
        <v>22.35837941589697</v>
      </c>
      <c r="T46" s="19">
        <v>57.28847302160645</v>
      </c>
    </row>
    <row r="47" spans="1:20">
      <c r="A47" s="11">
        <v>1986</v>
      </c>
      <c r="B47" s="18">
        <f t="shared" si="4"/>
        <v>0.87321102074649581</v>
      </c>
      <c r="C47" s="18">
        <f t="shared" si="4"/>
        <v>1.280015246211383</v>
      </c>
      <c r="D47" s="11"/>
      <c r="E47" s="2"/>
      <c r="F47" s="8" t="s">
        <v>52</v>
      </c>
      <c r="G47" s="8"/>
      <c r="H47" s="8"/>
      <c r="I47" s="8"/>
      <c r="J47" s="8"/>
      <c r="K47" s="8"/>
      <c r="L47" s="2"/>
      <c r="M47" s="11">
        <v>1986</v>
      </c>
      <c r="N47" s="14">
        <v>8.93</v>
      </c>
      <c r="O47" s="15">
        <v>168.7</v>
      </c>
      <c r="P47" s="16">
        <f t="shared" si="2"/>
        <v>0.49313066354866991</v>
      </c>
      <c r="Q47" s="16">
        <v>1.2410288754609122</v>
      </c>
      <c r="R47" s="14">
        <f t="shared" si="0"/>
        <v>18.108790752815651</v>
      </c>
      <c r="S47" s="14">
        <f t="shared" si="3"/>
        <v>22.473532223923772</v>
      </c>
      <c r="T47" s="19">
        <v>58.459414093045169</v>
      </c>
    </row>
    <row r="48" spans="1:20">
      <c r="A48" s="11">
        <v>1987</v>
      </c>
      <c r="B48" s="18">
        <f t="shared" si="4"/>
        <v>0.84636296921844845</v>
      </c>
      <c r="C48" s="18">
        <f t="shared" si="4"/>
        <v>1.2914471726626626</v>
      </c>
      <c r="D48" s="11"/>
      <c r="E48" s="2"/>
      <c r="F48" s="8" t="s">
        <v>53</v>
      </c>
      <c r="G48" s="8"/>
      <c r="H48" s="8"/>
      <c r="I48" s="8"/>
      <c r="J48" s="8"/>
      <c r="K48" s="8"/>
      <c r="L48" s="2"/>
      <c r="M48" s="11">
        <v>1987</v>
      </c>
      <c r="N48" s="14">
        <v>9.14</v>
      </c>
      <c r="O48" s="15">
        <v>174.4</v>
      </c>
      <c r="P48" s="16">
        <f t="shared" si="2"/>
        <v>0.50979245834551301</v>
      </c>
      <c r="Q48" s="16">
        <v>1.2355175671104301</v>
      </c>
      <c r="R48" s="14">
        <f t="shared" si="0"/>
        <v>17.928864678899085</v>
      </c>
      <c r="S48" s="14">
        <f t="shared" si="3"/>
        <v>22.15142726912552</v>
      </c>
      <c r="T48" s="19">
        <v>58.752527800686863</v>
      </c>
    </row>
    <row r="49" spans="1:20">
      <c r="A49" s="11">
        <v>1988</v>
      </c>
      <c r="B49" s="18">
        <f t="shared" si="4"/>
        <v>0.83875946679258484</v>
      </c>
      <c r="C49" s="18">
        <f t="shared" si="4"/>
        <v>1.318046587317772</v>
      </c>
      <c r="D49" s="11"/>
      <c r="E49" s="2"/>
      <c r="F49" s="8" t="s">
        <v>54</v>
      </c>
      <c r="G49" s="8"/>
      <c r="H49" s="8"/>
      <c r="I49" s="8"/>
      <c r="J49" s="8"/>
      <c r="K49" s="8"/>
      <c r="L49" s="2"/>
      <c r="M49" s="11">
        <v>1988</v>
      </c>
      <c r="N49" s="14">
        <v>9.44</v>
      </c>
      <c r="O49" s="15">
        <v>180.8</v>
      </c>
      <c r="P49" s="16">
        <f t="shared" si="2"/>
        <v>0.52850043846828409</v>
      </c>
      <c r="Q49" s="16">
        <v>1.2350453705726288</v>
      </c>
      <c r="R49" s="14">
        <f t="shared" si="0"/>
        <v>17.861858407079644</v>
      </c>
      <c r="S49" s="14">
        <f t="shared" si="3"/>
        <v>22.060205535487505</v>
      </c>
      <c r="T49" s="19">
        <v>59.434534729605218</v>
      </c>
    </row>
    <row r="50" spans="1:20">
      <c r="A50" s="11">
        <v>1989</v>
      </c>
      <c r="B50" s="18">
        <f t="shared" si="4"/>
        <v>0.83738680684110345</v>
      </c>
      <c r="C50" s="18">
        <f t="shared" si="4"/>
        <v>1.3367880186393148</v>
      </c>
      <c r="D50" s="11"/>
      <c r="E50" s="2"/>
      <c r="F50" s="8" t="s">
        <v>55</v>
      </c>
      <c r="G50" s="8"/>
      <c r="H50" s="8"/>
      <c r="I50" s="8"/>
      <c r="J50" s="8"/>
      <c r="K50" s="8"/>
      <c r="L50" s="2"/>
      <c r="M50" s="11">
        <v>1989</v>
      </c>
      <c r="N50" s="14">
        <v>9.8000000000000007</v>
      </c>
      <c r="O50" s="15">
        <v>188.6</v>
      </c>
      <c r="P50" s="16">
        <f t="shared" si="2"/>
        <v>0.55130078924291137</v>
      </c>
      <c r="Q50" s="16">
        <v>1.2400744653401166</v>
      </c>
      <c r="R50" s="14">
        <f t="shared" si="0"/>
        <v>17.776139978791097</v>
      </c>
      <c r="S50" s="14">
        <f t="shared" si="3"/>
        <v>22.04373728001044</v>
      </c>
      <c r="T50" s="19">
        <v>59.915063575253505</v>
      </c>
    </row>
    <row r="51" spans="1:20">
      <c r="A51" s="11">
        <v>1990</v>
      </c>
      <c r="B51" s="18">
        <f t="shared" si="4"/>
        <v>0.82221609116440253</v>
      </c>
      <c r="C51" s="18">
        <f t="shared" si="4"/>
        <v>1.3700850849481601</v>
      </c>
      <c r="D51" s="11"/>
      <c r="E51" s="2"/>
      <c r="F51" s="8" t="s">
        <v>56</v>
      </c>
      <c r="G51" s="8"/>
      <c r="H51" s="8"/>
      <c r="I51" s="8"/>
      <c r="J51" s="8"/>
      <c r="K51" s="8"/>
      <c r="L51" s="2"/>
      <c r="M51" s="11">
        <v>1990</v>
      </c>
      <c r="N51" s="14">
        <v>10.199999999999999</v>
      </c>
      <c r="O51" s="15">
        <v>198</v>
      </c>
      <c r="P51" s="16">
        <f t="shared" si="2"/>
        <v>0.5787781350482315</v>
      </c>
      <c r="Q51" s="16">
        <v>1.2404991026652559</v>
      </c>
      <c r="R51" s="14">
        <f t="shared" si="0"/>
        <v>17.623333333333331</v>
      </c>
      <c r="S51" s="14">
        <f t="shared" si="3"/>
        <v>21.861729185970692</v>
      </c>
      <c r="T51" s="19">
        <v>60.768797773157154</v>
      </c>
    </row>
    <row r="52" spans="1:20">
      <c r="A52" s="11">
        <v>1991</v>
      </c>
      <c r="B52" s="18">
        <f t="shared" si="4"/>
        <v>0.82082940261125659</v>
      </c>
      <c r="C52" s="18">
        <f t="shared" si="4"/>
        <v>1.3894606018466154</v>
      </c>
      <c r="D52" s="11"/>
      <c r="E52" s="2"/>
      <c r="F52" s="8" t="s">
        <v>57</v>
      </c>
      <c r="G52" s="8"/>
      <c r="H52" s="8"/>
      <c r="I52" s="8"/>
      <c r="J52" s="8"/>
      <c r="K52" s="8"/>
      <c r="L52" s="2"/>
      <c r="M52" s="11">
        <v>1991</v>
      </c>
      <c r="N52" s="14">
        <v>10.52</v>
      </c>
      <c r="O52" s="15">
        <v>205.1</v>
      </c>
      <c r="P52" s="16">
        <f t="shared" si="2"/>
        <v>0.59953230049693063</v>
      </c>
      <c r="Q52" s="16">
        <v>1.2449466383903438</v>
      </c>
      <c r="R52" s="14">
        <f t="shared" si="0"/>
        <v>17.547011214041934</v>
      </c>
      <c r="S52" s="14">
        <f t="shared" si="3"/>
        <v>21.845092624719172</v>
      </c>
      <c r="T52" s="19">
        <v>61.265584523822845</v>
      </c>
    </row>
    <row r="53" spans="1:20">
      <c r="A53" s="11">
        <v>1992</v>
      </c>
      <c r="B53" s="18">
        <f t="shared" si="4"/>
        <v>0.83067377845354251</v>
      </c>
      <c r="C53" s="18">
        <f t="shared" si="4"/>
        <v>1.476281482562936</v>
      </c>
      <c r="D53" s="11"/>
      <c r="E53" s="2"/>
      <c r="F53" s="8" t="s">
        <v>58</v>
      </c>
      <c r="G53" s="8"/>
      <c r="H53" s="8"/>
      <c r="I53" s="8"/>
      <c r="J53" s="8"/>
      <c r="K53" s="8"/>
      <c r="L53" s="2"/>
      <c r="M53" s="11">
        <v>1992</v>
      </c>
      <c r="N53" s="14">
        <v>10.77</v>
      </c>
      <c r="O53" s="15">
        <v>210.3</v>
      </c>
      <c r="P53" s="16">
        <f t="shared" si="2"/>
        <v>0.61473253434668229</v>
      </c>
      <c r="Q53" s="16">
        <v>1.2536205103352625</v>
      </c>
      <c r="R53" s="14">
        <f t="shared" si="0"/>
        <v>17.519814550641939</v>
      </c>
      <c r="S53" s="14">
        <f t="shared" si="3"/>
        <v>21.963198857954904</v>
      </c>
      <c r="T53" s="19">
        <v>63.491665172253605</v>
      </c>
    </row>
    <row r="54" spans="1:20">
      <c r="A54" s="11">
        <v>1993</v>
      </c>
      <c r="B54" s="18">
        <f t="shared" si="4"/>
        <v>0.83433911409669625</v>
      </c>
      <c r="C54" s="18">
        <f t="shared" si="4"/>
        <v>1.484363375442757</v>
      </c>
      <c r="D54" s="11"/>
      <c r="E54" s="2"/>
      <c r="F54" s="8" t="s">
        <v>59</v>
      </c>
      <c r="G54" s="8"/>
      <c r="H54" s="8"/>
      <c r="I54" s="8"/>
      <c r="J54" s="8"/>
      <c r="K54" s="8"/>
      <c r="L54" s="2"/>
      <c r="M54" s="11">
        <v>1993</v>
      </c>
      <c r="N54" s="14">
        <v>11.05</v>
      </c>
      <c r="O54" s="15">
        <v>215.5</v>
      </c>
      <c r="P54" s="16">
        <f t="shared" si="2"/>
        <v>0.62993276819643373</v>
      </c>
      <c r="Q54" s="16">
        <v>1.2545737079058072</v>
      </c>
      <c r="R54" s="14">
        <f t="shared" si="0"/>
        <v>17.541554524361953</v>
      </c>
      <c r="S54" s="14">
        <f t="shared" si="3"/>
        <v>22.007173102060666</v>
      </c>
      <c r="T54" s="19">
        <v>63.698884278925007</v>
      </c>
    </row>
    <row r="55" spans="1:20">
      <c r="A55" s="11">
        <v>1994</v>
      </c>
      <c r="B55" s="18">
        <f t="shared" si="4"/>
        <v>0.83796805897384541</v>
      </c>
      <c r="C55" s="18">
        <f t="shared" si="4"/>
        <v>1.5081646940033302</v>
      </c>
      <c r="D55" s="11"/>
      <c r="E55" s="2"/>
      <c r="F55" s="8"/>
      <c r="G55" s="8"/>
      <c r="H55" s="8"/>
      <c r="I55" s="8"/>
      <c r="J55" s="8"/>
      <c r="K55" s="8"/>
      <c r="L55" s="2"/>
      <c r="M55" s="11">
        <v>1994</v>
      </c>
      <c r="N55" s="14">
        <v>11.34</v>
      </c>
      <c r="O55" s="15">
        <v>220.1</v>
      </c>
      <c r="P55" s="16">
        <f t="shared" si="2"/>
        <v>0.64337912890967552</v>
      </c>
      <c r="Q55" s="16">
        <v>1.2510552977793858</v>
      </c>
      <c r="R55" s="14">
        <f t="shared" si="0"/>
        <v>17.625688323489324</v>
      </c>
      <c r="S55" s="14">
        <f t="shared" si="3"/>
        <v>22.050710754109581</v>
      </c>
      <c r="T55" s="19">
        <v>64.309148240977493</v>
      </c>
    </row>
    <row r="56" spans="1:20">
      <c r="A56" s="11">
        <v>1995</v>
      </c>
      <c r="B56" s="18">
        <f t="shared" si="4"/>
        <v>0.82686634006863735</v>
      </c>
      <c r="C56" s="18">
        <f t="shared" si="4"/>
        <v>1.5092472490071831</v>
      </c>
      <c r="D56" s="11"/>
      <c r="E56" s="2"/>
      <c r="F56" s="8" t="s">
        <v>60</v>
      </c>
      <c r="G56" s="8"/>
      <c r="H56" s="8"/>
      <c r="I56" s="8"/>
      <c r="J56" s="8"/>
      <c r="K56" s="8"/>
      <c r="L56" s="2"/>
      <c r="M56" s="11">
        <v>1995</v>
      </c>
      <c r="N56" s="14">
        <v>11.65</v>
      </c>
      <c r="O56" s="15">
        <v>225.4</v>
      </c>
      <c r="P56" s="16">
        <f t="shared" si="2"/>
        <v>0.65887167494884535</v>
      </c>
      <c r="Q56" s="16">
        <v>1.2395564768379419</v>
      </c>
      <c r="R56" s="14">
        <f t="shared" si="0"/>
        <v>17.681743566992015</v>
      </c>
      <c r="S56" s="14">
        <f t="shared" si="3"/>
        <v>21.917519760252567</v>
      </c>
      <c r="T56" s="19">
        <v>64.336904867321934</v>
      </c>
    </row>
    <row r="57" spans="1:20">
      <c r="A57" s="11">
        <v>1996</v>
      </c>
      <c r="B57" s="18">
        <f t="shared" si="4"/>
        <v>0.82809887479693289</v>
      </c>
      <c r="C57" s="18">
        <f t="shared" si="4"/>
        <v>1.5701414826393774</v>
      </c>
      <c r="D57" s="11"/>
      <c r="E57" s="2"/>
      <c r="F57" s="8"/>
      <c r="G57" s="8"/>
      <c r="H57" s="8"/>
      <c r="I57" s="8"/>
      <c r="J57" s="8"/>
      <c r="K57" s="8"/>
      <c r="L57" s="2"/>
      <c r="M57" s="11">
        <v>1996</v>
      </c>
      <c r="N57" s="14">
        <v>12.04</v>
      </c>
      <c r="O57" s="15">
        <v>231.4</v>
      </c>
      <c r="P57" s="16">
        <f t="shared" si="2"/>
        <v>0.67641040631394322</v>
      </c>
      <c r="Q57" s="16">
        <v>1.2321628416021697</v>
      </c>
      <c r="R57" s="14">
        <f t="shared" si="0"/>
        <v>17.799844425237684</v>
      </c>
      <c r="S57" s="14">
        <f t="shared" si="3"/>
        <v>21.932306887077402</v>
      </c>
      <c r="T57" s="19">
        <v>65.898228295179862</v>
      </c>
    </row>
    <row r="58" spans="1:20">
      <c r="A58" s="11">
        <v>1997</v>
      </c>
      <c r="B58" s="18">
        <f t="shared" si="4"/>
        <v>0.84819122716576345</v>
      </c>
      <c r="C58" s="18">
        <f t="shared" si="4"/>
        <v>1.6062864531655929</v>
      </c>
      <c r="D58" s="11"/>
      <c r="E58" s="2"/>
      <c r="F58" s="8" t="s">
        <v>61</v>
      </c>
      <c r="G58" s="8"/>
      <c r="H58" s="8"/>
      <c r="I58" s="8"/>
      <c r="J58" s="8"/>
      <c r="K58" s="8"/>
      <c r="L58" s="2"/>
      <c r="M58" s="11">
        <v>1997</v>
      </c>
      <c r="N58" s="14">
        <v>12.51</v>
      </c>
      <c r="O58" s="15">
        <v>236.4</v>
      </c>
      <c r="P58" s="16">
        <f t="shared" si="2"/>
        <v>0.69102601578485823</v>
      </c>
      <c r="Q58" s="16">
        <v>1.2248097236740678</v>
      </c>
      <c r="R58" s="14">
        <f t="shared" si="0"/>
        <v>18.103515228426396</v>
      </c>
      <c r="S58" s="14">
        <f t="shared" si="3"/>
        <v>22.173361484458212</v>
      </c>
      <c r="T58" s="19">
        <v>66.824982536356131</v>
      </c>
    </row>
    <row r="59" spans="1:20">
      <c r="A59" s="11">
        <v>1998</v>
      </c>
      <c r="B59" s="18">
        <f t="shared" si="4"/>
        <v>0.89155314602825775</v>
      </c>
      <c r="C59" s="18">
        <f t="shared" si="4"/>
        <v>1.6585820624166687</v>
      </c>
      <c r="D59" s="11"/>
      <c r="E59" s="2"/>
      <c r="F59" s="8"/>
      <c r="G59" s="8"/>
      <c r="H59" s="8"/>
      <c r="I59" s="8"/>
      <c r="J59" s="8"/>
      <c r="K59" s="8"/>
      <c r="L59" s="2"/>
      <c r="M59" s="11">
        <v>1998</v>
      </c>
      <c r="N59" s="14">
        <v>13.01</v>
      </c>
      <c r="O59" s="15">
        <v>239.7</v>
      </c>
      <c r="P59" s="16">
        <f t="shared" si="2"/>
        <v>0.70067231803566199</v>
      </c>
      <c r="Q59" s="16">
        <v>1.2221959605404749</v>
      </c>
      <c r="R59" s="14">
        <f t="shared" si="0"/>
        <v>18.567880684188573</v>
      </c>
      <c r="S59" s="14">
        <f t="shared" si="3"/>
        <v>22.693588768012784</v>
      </c>
      <c r="T59" s="19">
        <v>68.16583790192297</v>
      </c>
    </row>
    <row r="60" spans="1:20">
      <c r="A60" s="11">
        <v>1999</v>
      </c>
      <c r="B60" s="18">
        <f t="shared" si="4"/>
        <v>0.91961846135034153</v>
      </c>
      <c r="C60" s="18">
        <f t="shared" si="4"/>
        <v>1.7275945076522543</v>
      </c>
      <c r="D60" s="11"/>
      <c r="E60" s="2"/>
      <c r="F60" s="8" t="s">
        <v>62</v>
      </c>
      <c r="G60" s="8"/>
      <c r="H60" s="8"/>
      <c r="I60" s="8"/>
      <c r="J60" s="8"/>
      <c r="K60" s="8"/>
      <c r="L60" s="2"/>
      <c r="M60" s="11">
        <v>1999</v>
      </c>
      <c r="N60" s="14">
        <v>13.49</v>
      </c>
      <c r="O60" s="15">
        <v>244.7</v>
      </c>
      <c r="P60" s="16">
        <f t="shared" si="2"/>
        <v>0.71528792750657699</v>
      </c>
      <c r="Q60" s="16">
        <v>1.2211485447141004</v>
      </c>
      <c r="R60" s="14">
        <f t="shared" si="0"/>
        <v>18.859538210053127</v>
      </c>
      <c r="S60" s="14">
        <f t="shared" si="3"/>
        <v>23.030297639186347</v>
      </c>
      <c r="T60" s="19">
        <v>69.93531164570804</v>
      </c>
    </row>
    <row r="61" spans="1:20">
      <c r="A61" s="11">
        <v>2000</v>
      </c>
      <c r="B61" s="18">
        <f t="shared" si="4"/>
        <v>0.93025406052106296</v>
      </c>
      <c r="C61" s="18">
        <f t="shared" si="4"/>
        <v>1.7918374778217152</v>
      </c>
      <c r="D61" s="11"/>
      <c r="E61" s="2"/>
      <c r="F61" s="8"/>
      <c r="G61" s="8"/>
      <c r="H61" s="8"/>
      <c r="I61" s="8"/>
      <c r="J61" s="8"/>
      <c r="K61" s="8"/>
      <c r="L61" s="2"/>
      <c r="M61" s="11">
        <v>2000</v>
      </c>
      <c r="N61" s="14">
        <v>14.02</v>
      </c>
      <c r="O61" s="15">
        <v>252.9</v>
      </c>
      <c r="P61" s="16">
        <f t="shared" si="2"/>
        <v>0.73925752703887748</v>
      </c>
      <c r="Q61" s="16">
        <v>1.2210876785990752</v>
      </c>
      <c r="R61" s="14">
        <f t="shared" si="0"/>
        <v>18.964974298141559</v>
      </c>
      <c r="S61" s="14">
        <f t="shared" si="3"/>
        <v>23.157896440408802</v>
      </c>
      <c r="T61" s="19">
        <v>71.582496418680151</v>
      </c>
    </row>
    <row r="62" spans="1:20">
      <c r="A62" s="11">
        <v>2001</v>
      </c>
      <c r="B62" s="18">
        <f t="shared" si="4"/>
        <v>0.95700414847593662</v>
      </c>
      <c r="C62" s="18">
        <f t="shared" si="4"/>
        <v>1.8350219029527142</v>
      </c>
      <c r="D62" s="11"/>
      <c r="E62" s="2"/>
      <c r="F62" s="8" t="s">
        <v>63</v>
      </c>
      <c r="G62" s="8"/>
      <c r="H62" s="8"/>
      <c r="I62" s="8"/>
      <c r="J62" s="8"/>
      <c r="K62" s="8"/>
      <c r="L62" s="2"/>
      <c r="M62" s="11">
        <v>2001</v>
      </c>
      <c r="N62" s="14">
        <v>14.54</v>
      </c>
      <c r="O62" s="15">
        <v>260</v>
      </c>
      <c r="P62" s="16">
        <f t="shared" si="2"/>
        <v>0.76001169248757672</v>
      </c>
      <c r="Q62" s="16">
        <v>1.2272477549644121</v>
      </c>
      <c r="R62" s="14">
        <f t="shared" si="0"/>
        <v>19.131284615384615</v>
      </c>
      <c r="S62" s="14">
        <f t="shared" si="3"/>
        <v>23.478826093815965</v>
      </c>
      <c r="T62" s="19">
        <v>72.689741729999056</v>
      </c>
    </row>
    <row r="63" spans="1:20">
      <c r="A63" s="11">
        <v>2002</v>
      </c>
      <c r="B63" s="18">
        <f t="shared" si="4"/>
        <v>0.99610058769346699</v>
      </c>
      <c r="C63" s="18">
        <f t="shared" si="4"/>
        <v>1.9142659879803694</v>
      </c>
      <c r="D63" s="11"/>
      <c r="E63" s="2"/>
      <c r="F63" s="8" t="s">
        <v>64</v>
      </c>
      <c r="G63" s="8"/>
      <c r="H63" s="8"/>
      <c r="I63" s="8"/>
      <c r="J63" s="8"/>
      <c r="K63" s="8"/>
      <c r="L63" s="2"/>
      <c r="M63" s="11">
        <v>2002</v>
      </c>
      <c r="N63" s="14">
        <v>14.97</v>
      </c>
      <c r="O63" s="15">
        <v>264.2</v>
      </c>
      <c r="P63" s="16">
        <f t="shared" si="2"/>
        <v>0.77228880444314518</v>
      </c>
      <c r="Q63" s="16">
        <v>1.2354494888037</v>
      </c>
      <c r="R63" s="14">
        <f t="shared" si="0"/>
        <v>19.383940196820593</v>
      </c>
      <c r="S63" s="14">
        <f t="shared" si="3"/>
        <v>23.947879007163493</v>
      </c>
      <c r="T63" s="19">
        <v>74.72155392456834</v>
      </c>
    </row>
    <row r="64" spans="1:20">
      <c r="A64" s="11">
        <v>2003</v>
      </c>
      <c r="B64" s="18">
        <f t="shared" si="4"/>
        <v>1.0179824929784145</v>
      </c>
      <c r="C64" s="18">
        <f t="shared" si="4"/>
        <v>2.0093472381069337</v>
      </c>
      <c r="D64" s="11"/>
      <c r="E64" s="2"/>
      <c r="F64" s="8" t="s">
        <v>65</v>
      </c>
      <c r="G64" s="8"/>
      <c r="H64" s="8"/>
      <c r="I64" s="8"/>
      <c r="J64" s="8"/>
      <c r="K64" s="8"/>
      <c r="L64" s="2"/>
      <c r="M64" s="11">
        <v>2003</v>
      </c>
      <c r="N64" s="14">
        <v>15.37</v>
      </c>
      <c r="O64" s="15">
        <v>270.10000000000002</v>
      </c>
      <c r="P64" s="16">
        <f t="shared" si="2"/>
        <v>0.78953522361882489</v>
      </c>
      <c r="Q64" s="16">
        <v>1.2436542818422718</v>
      </c>
      <c r="R64" s="14">
        <f t="shared" si="0"/>
        <v>19.467149203998517</v>
      </c>
      <c r="S64" s="14">
        <f t="shared" si="3"/>
        <v>24.21040346281513</v>
      </c>
      <c r="T64" s="19">
        <v>77.159429804069333</v>
      </c>
    </row>
    <row r="65" spans="1:20">
      <c r="A65" s="11">
        <v>2004</v>
      </c>
      <c r="B65" s="18">
        <f t="shared" si="4"/>
        <v>1.0110537314328343</v>
      </c>
      <c r="C65" s="18">
        <f t="shared" si="4"/>
        <v>2.0909607447612513</v>
      </c>
      <c r="D65" s="11"/>
      <c r="E65" s="2"/>
      <c r="F65" s="8" t="s">
        <v>66</v>
      </c>
      <c r="G65" s="8"/>
      <c r="H65" s="8"/>
      <c r="I65" s="8"/>
      <c r="J65" s="8"/>
      <c r="K65" s="8"/>
      <c r="L65" s="2"/>
      <c r="M65" s="11">
        <v>2004</v>
      </c>
      <c r="N65" s="14">
        <v>15.69</v>
      </c>
      <c r="O65" s="15">
        <v>277.39999999999998</v>
      </c>
      <c r="P65" s="16">
        <f t="shared" si="2"/>
        <v>0.81087401344636056</v>
      </c>
      <c r="Q65" s="16">
        <v>1.2469204453482421</v>
      </c>
      <c r="R65" s="14">
        <f t="shared" si="0"/>
        <v>19.349491708723868</v>
      </c>
      <c r="S65" s="14">
        <f t="shared" si="3"/>
        <v>24.127276818704082</v>
      </c>
      <c r="T65" s="19">
        <v>79.25199378539277</v>
      </c>
    </row>
    <row r="66" spans="1:20">
      <c r="A66" s="11">
        <v>2005</v>
      </c>
      <c r="B66" s="18">
        <f t="shared" si="4"/>
        <v>1.0033476668814689</v>
      </c>
      <c r="C66" s="18">
        <f t="shared" si="4"/>
        <v>2.1452611547469438</v>
      </c>
      <c r="D66" s="11"/>
      <c r="E66" s="2"/>
      <c r="F66" s="8" t="s">
        <v>67</v>
      </c>
      <c r="G66" s="8"/>
      <c r="H66" s="8"/>
      <c r="I66" s="8"/>
      <c r="J66" s="8"/>
      <c r="K66" s="8"/>
      <c r="L66" s="2"/>
      <c r="M66" s="11">
        <v>2005</v>
      </c>
      <c r="N66" s="14">
        <v>16.13</v>
      </c>
      <c r="O66" s="15">
        <v>286.7</v>
      </c>
      <c r="P66" s="16">
        <f t="shared" si="2"/>
        <v>0.83805904706226242</v>
      </c>
      <c r="Q66" s="16">
        <v>1.2487664111437651</v>
      </c>
      <c r="R66" s="14">
        <f t="shared" si="0"/>
        <v>19.246853854203</v>
      </c>
      <c r="S66" s="14">
        <f t="shared" si="3"/>
        <v>24.034824613321621</v>
      </c>
      <c r="T66" s="19">
        <v>80.644252086318815</v>
      </c>
    </row>
    <row r="67" spans="1:20">
      <c r="A67" s="11">
        <v>2006</v>
      </c>
      <c r="B67" s="18">
        <f t="shared" si="4"/>
        <v>1.0042877904201113</v>
      </c>
      <c r="C67" s="18">
        <f t="shared" si="4"/>
        <v>2.1645989401790113</v>
      </c>
      <c r="D67" s="11"/>
      <c r="E67" s="2"/>
      <c r="F67" s="8" t="s">
        <v>68</v>
      </c>
      <c r="G67" s="8"/>
      <c r="H67" s="8"/>
      <c r="I67" s="8"/>
      <c r="J67" s="8"/>
      <c r="K67" s="8"/>
      <c r="L67" s="2"/>
      <c r="M67" s="11">
        <v>2006</v>
      </c>
      <c r="N67" s="14">
        <v>16.760000000000002</v>
      </c>
      <c r="O67" s="15">
        <v>296.10000000000002</v>
      </c>
      <c r="P67" s="16">
        <f t="shared" si="2"/>
        <v>0.86553639286758255</v>
      </c>
      <c r="Q67" s="16">
        <v>1.2418125155535595</v>
      </c>
      <c r="R67" s="14">
        <f t="shared" si="0"/>
        <v>19.363714961161772</v>
      </c>
      <c r="S67" s="14">
        <f t="shared" si="3"/>
        <v>24.046103586382397</v>
      </c>
      <c r="T67" s="19">
        <v>81.140071405112479</v>
      </c>
    </row>
    <row r="68" spans="1:20">
      <c r="A68" s="11">
        <v>2007</v>
      </c>
      <c r="B68" s="18">
        <f t="shared" si="4"/>
        <v>1.0194903431532873</v>
      </c>
      <c r="C68" s="18">
        <f t="shared" si="4"/>
        <v>2.1875420894555009</v>
      </c>
      <c r="D68" s="11"/>
      <c r="E68" s="2"/>
      <c r="F68" s="2"/>
      <c r="G68" s="2"/>
      <c r="H68" s="2"/>
      <c r="I68" s="2"/>
      <c r="J68" s="2"/>
      <c r="K68" s="2"/>
      <c r="L68" s="2"/>
      <c r="M68" s="11">
        <v>2007</v>
      </c>
      <c r="N68" s="14">
        <v>17.43</v>
      </c>
      <c r="O68" s="15">
        <v>304.5</v>
      </c>
      <c r="P68" s="16">
        <f t="shared" si="2"/>
        <v>0.89009061677871959</v>
      </c>
      <c r="Q68" s="16">
        <v>1.237266485814875</v>
      </c>
      <c r="R68" s="14">
        <f t="shared" si="0"/>
        <v>19.582275862068968</v>
      </c>
      <c r="S68" s="14">
        <f t="shared" si="3"/>
        <v>24.228493640119524</v>
      </c>
      <c r="T68" s="19">
        <v>81.728331973273825</v>
      </c>
    </row>
    <row r="69" spans="1:20">
      <c r="A69" s="11">
        <v>2008</v>
      </c>
      <c r="B69" s="18">
        <f t="shared" si="4"/>
        <v>1.0205929076127762</v>
      </c>
      <c r="C69" s="18">
        <f t="shared" si="4"/>
        <v>2.1936434032646814</v>
      </c>
      <c r="D69" s="11"/>
      <c r="E69" s="2"/>
      <c r="F69" s="2"/>
      <c r="G69" s="2"/>
      <c r="H69" s="2"/>
      <c r="I69" s="2"/>
      <c r="J69" s="2"/>
      <c r="K69" s="2"/>
      <c r="L69" s="2"/>
      <c r="M69" s="11">
        <v>2008</v>
      </c>
      <c r="N69" s="11">
        <v>18.079999999999998</v>
      </c>
      <c r="O69" s="15">
        <v>316.2</v>
      </c>
      <c r="P69" s="16">
        <f t="shared" si="2"/>
        <v>0.9242911429406605</v>
      </c>
      <c r="Q69" s="16">
        <v>1.2392925024859454</v>
      </c>
      <c r="R69" s="14">
        <f t="shared" si="0"/>
        <v>19.560936116382038</v>
      </c>
      <c r="S69" s="14">
        <f t="shared" si="3"/>
        <v>24.241721470638804</v>
      </c>
      <c r="T69" s="19">
        <v>81.884769186171937</v>
      </c>
    </row>
    <row r="70" spans="1:20">
      <c r="A70" s="11">
        <v>2009</v>
      </c>
      <c r="B70" s="18">
        <f t="shared" si="4"/>
        <v>1.1010334916631095</v>
      </c>
      <c r="C70" s="18">
        <f t="shared" si="4"/>
        <v>2.2595219801515478</v>
      </c>
      <c r="D70" s="11"/>
      <c r="E70" s="2"/>
      <c r="F70" s="2"/>
      <c r="G70" s="2"/>
      <c r="H70" s="2"/>
      <c r="I70" s="2"/>
      <c r="J70" s="2"/>
      <c r="K70" s="2"/>
      <c r="L70" s="2"/>
      <c r="M70" s="11">
        <v>2009</v>
      </c>
      <c r="N70" s="14">
        <v>18.63</v>
      </c>
      <c r="O70" s="15">
        <v>315</v>
      </c>
      <c r="P70" s="16">
        <f t="shared" si="2"/>
        <v>0.92078339666764097</v>
      </c>
      <c r="Q70" s="16">
        <v>1.2458398916861024</v>
      </c>
      <c r="R70" s="14">
        <f t="shared" si="0"/>
        <v>20.232771428571429</v>
      </c>
      <c r="S70" s="14">
        <f t="shared" si="3"/>
        <v>25.206793765081098</v>
      </c>
      <c r="T70" s="19">
        <v>83.573890788533703</v>
      </c>
    </row>
    <row r="71" spans="1:20">
      <c r="A71" s="11">
        <v>2010</v>
      </c>
      <c r="B71" s="18">
        <f t="shared" si="4"/>
        <v>1.1206821007992396</v>
      </c>
      <c r="C71" s="18">
        <f t="shared" si="4"/>
        <v>2.3539348286603499</v>
      </c>
      <c r="D71" s="11"/>
      <c r="F71" s="2"/>
      <c r="G71" s="2"/>
      <c r="H71" s="2"/>
      <c r="I71" s="2"/>
      <c r="J71" s="2"/>
      <c r="K71" s="2"/>
      <c r="M71" s="11">
        <v>2010</v>
      </c>
      <c r="N71" s="14">
        <v>19.07</v>
      </c>
      <c r="O71" s="24">
        <v>320.2</v>
      </c>
      <c r="P71" s="16">
        <f t="shared" si="2"/>
        <v>0.93598363051739253</v>
      </c>
      <c r="Q71" s="16">
        <v>1.2487565060805823</v>
      </c>
      <c r="R71" s="14">
        <f t="shared" si="0"/>
        <v>20.374287945034354</v>
      </c>
      <c r="S71" s="14">
        <f t="shared" si="3"/>
        <v>25.442524628120825</v>
      </c>
      <c r="T71" s="19">
        <v>85.99462890239117</v>
      </c>
    </row>
    <row r="72" spans="1:20">
      <c r="A72" s="11">
        <v>2011</v>
      </c>
      <c r="B72" s="18">
        <f t="shared" si="4"/>
        <v>1.0959577854376965</v>
      </c>
      <c r="C72" s="18">
        <f t="shared" si="4"/>
        <v>2.3670774279746301</v>
      </c>
      <c r="D72" s="11"/>
      <c r="F72" s="2"/>
      <c r="G72" s="2"/>
      <c r="H72" s="2"/>
      <c r="I72" s="2"/>
      <c r="J72" s="2"/>
      <c r="K72" s="2"/>
      <c r="M72" s="11">
        <v>2011</v>
      </c>
      <c r="N72" s="14">
        <v>19.47</v>
      </c>
      <c r="O72" s="24">
        <v>330.3</v>
      </c>
      <c r="P72" s="16">
        <f t="shared" si="2"/>
        <v>0.9655071616486407</v>
      </c>
      <c r="Q72" s="16">
        <v>1.2469720295196784</v>
      </c>
      <c r="R72" s="14">
        <f t="shared" ref="R72:R74" si="5">N72/P72</f>
        <v>20.165567665758402</v>
      </c>
      <c r="S72" s="14">
        <f t="shared" si="3"/>
        <v>25.145898838587161</v>
      </c>
      <c r="T72" s="19">
        <v>86.331604129574032</v>
      </c>
    </row>
    <row r="73" spans="1:20">
      <c r="A73" s="11">
        <v>2012</v>
      </c>
      <c r="B73" s="18">
        <f t="shared" si="4"/>
        <v>1.0774141548946297</v>
      </c>
      <c r="C73" s="18">
        <f t="shared" si="4"/>
        <v>2.4085351284257217</v>
      </c>
      <c r="D73" s="11"/>
      <c r="F73" s="2"/>
      <c r="G73" s="2"/>
      <c r="H73" s="2"/>
      <c r="I73" s="2"/>
      <c r="J73" s="2"/>
      <c r="K73" s="2"/>
      <c r="M73" s="11">
        <v>2012</v>
      </c>
      <c r="N73" s="14">
        <v>19.760000000000002</v>
      </c>
      <c r="O73" s="24">
        <v>337.2</v>
      </c>
      <c r="P73" s="16">
        <f t="shared" ref="P73:P74" si="6">O73/$O$74</f>
        <v>0.98567670271850327</v>
      </c>
      <c r="Q73" s="16">
        <v>1.2432408475193872</v>
      </c>
      <c r="R73" s="14">
        <f t="shared" si="5"/>
        <v>20.04714116251483</v>
      </c>
      <c r="S73" s="14">
        <f t="shared" ref="S73:S74" si="7">R73*Q73</f>
        <v>24.923424769225733</v>
      </c>
      <c r="T73" s="19">
        <v>87.394576354011122</v>
      </c>
    </row>
    <row r="74" spans="1:20">
      <c r="A74" s="11">
        <v>2013</v>
      </c>
      <c r="B74" s="18">
        <f t="shared" si="4"/>
        <v>1.0917588340630853</v>
      </c>
      <c r="C74" s="18">
        <f t="shared" si="4"/>
        <v>2.4312937214689385</v>
      </c>
      <c r="F74" s="2"/>
      <c r="G74" s="2"/>
      <c r="H74" s="2"/>
      <c r="I74" s="2"/>
      <c r="J74" s="2"/>
      <c r="K74" s="2"/>
      <c r="M74" s="11">
        <v>2013</v>
      </c>
      <c r="N74" s="14">
        <v>20.16</v>
      </c>
      <c r="O74" s="24">
        <v>342.1</v>
      </c>
      <c r="P74" s="16">
        <f t="shared" si="6"/>
        <v>1</v>
      </c>
      <c r="Q74" s="16">
        <v>1.2448175907760572</v>
      </c>
      <c r="R74" s="14">
        <f t="shared" si="5"/>
        <v>20.16</v>
      </c>
      <c r="S74" s="14">
        <f t="shared" si="7"/>
        <v>25.095522630045313</v>
      </c>
      <c r="T74" s="19">
        <v>87.978104914664073</v>
      </c>
    </row>
    <row r="75" spans="1:20">
      <c r="F75" s="2"/>
      <c r="G75" s="2"/>
      <c r="H75" s="2"/>
      <c r="I75" s="2"/>
      <c r="J75" s="2"/>
      <c r="K75" s="2"/>
    </row>
    <row r="76" spans="1:20">
      <c r="F76" s="2"/>
      <c r="G76" s="2"/>
      <c r="H76" s="2"/>
      <c r="I76" s="2"/>
      <c r="J76" s="2"/>
      <c r="K76" s="2"/>
    </row>
    <row r="77" spans="1:20" ht="16.5">
      <c r="B77" s="25" t="s">
        <v>69</v>
      </c>
      <c r="F77" s="2"/>
      <c r="G77" s="2"/>
      <c r="H77" s="2"/>
      <c r="I77" s="2"/>
      <c r="J77" s="2"/>
      <c r="K77" s="2"/>
    </row>
    <row r="78" spans="1:20" ht="16.5">
      <c r="B78" s="25" t="s">
        <v>70</v>
      </c>
      <c r="F78" s="2"/>
      <c r="G78" s="2"/>
      <c r="H78" s="2"/>
      <c r="I78" s="2"/>
      <c r="J78" s="2"/>
      <c r="K78" s="2"/>
    </row>
    <row r="79" spans="1:20" ht="16.5">
      <c r="B79" s="25" t="s">
        <v>71</v>
      </c>
      <c r="F79" s="2"/>
      <c r="G79" s="2"/>
      <c r="H79" s="2"/>
      <c r="I79" s="2"/>
      <c r="J79" s="2"/>
      <c r="K79" s="2"/>
      <c r="T79" s="26"/>
    </row>
    <row r="80" spans="1:20">
      <c r="F80" s="2"/>
      <c r="G80" s="2"/>
      <c r="H80" s="2"/>
      <c r="I80" s="2"/>
      <c r="J80" s="2"/>
      <c r="K80" s="2"/>
      <c r="S80" s="26"/>
      <c r="T80" s="26"/>
    </row>
    <row r="81" spans="2:20">
      <c r="F81" s="2"/>
      <c r="G81" s="2"/>
      <c r="H81" s="2"/>
      <c r="I81" s="2"/>
      <c r="J81" s="2"/>
      <c r="K81" s="2"/>
      <c r="S81" s="26"/>
      <c r="T81" s="26"/>
    </row>
    <row r="82" spans="2:20">
      <c r="F82" s="2"/>
      <c r="G82" s="2"/>
      <c r="H82" s="2"/>
      <c r="I82" s="2"/>
      <c r="J82" s="2"/>
      <c r="K82" s="2"/>
    </row>
    <row r="83" spans="2:20">
      <c r="F83" s="2"/>
      <c r="G83" s="2"/>
      <c r="H83" s="2"/>
      <c r="I83" s="2"/>
      <c r="J83" s="2"/>
      <c r="K83" s="2"/>
      <c r="R83" s="27" t="s">
        <v>72</v>
      </c>
      <c r="S83" s="28">
        <f>S40/S9-1</f>
        <v>0.93389531997031039</v>
      </c>
      <c r="T83" s="28">
        <f>T40/T9-1</f>
        <v>1.0811041141378825</v>
      </c>
    </row>
    <row r="84" spans="2:20">
      <c r="F84" s="2"/>
      <c r="R84" s="27" t="s">
        <v>73</v>
      </c>
      <c r="S84" s="28">
        <f>S74/S40-1</f>
        <v>8.1629813394035411E-2</v>
      </c>
      <c r="T84" s="28">
        <f>T74/T40-1</f>
        <v>0.64878522807129468</v>
      </c>
    </row>
    <row r="85" spans="2:20">
      <c r="F85" s="2"/>
    </row>
    <row r="86" spans="2:20">
      <c r="F86" s="2"/>
    </row>
    <row r="87" spans="2:20">
      <c r="F87" s="2"/>
    </row>
    <row r="88" spans="2:20">
      <c r="B88" s="29">
        <f>B74-B34</f>
        <v>0.17860918748862331</v>
      </c>
      <c r="C88" s="29">
        <f>C74-C34</f>
        <v>1.4640337018661955</v>
      </c>
      <c r="F88" s="2"/>
    </row>
    <row r="89" spans="2:20">
      <c r="F89" s="2"/>
      <c r="S89" s="30">
        <f>S74/S34-1</f>
        <v>9.3358712324687954E-2</v>
      </c>
      <c r="T89" s="30">
        <f>T74/T34-1</f>
        <v>0.74419938761416704</v>
      </c>
    </row>
    <row r="90" spans="2:20">
      <c r="F90" s="2"/>
    </row>
    <row r="91" spans="2:20">
      <c r="F91" s="2"/>
    </row>
    <row r="92" spans="2:20">
      <c r="F92" s="2"/>
    </row>
    <row r="93" spans="2:20">
      <c r="F93" s="2"/>
    </row>
    <row r="94" spans="2:20">
      <c r="F94" s="2"/>
    </row>
    <row r="95" spans="2:20">
      <c r="F95" s="2"/>
    </row>
    <row r="96" spans="2:20">
      <c r="F96" s="2"/>
    </row>
    <row r="97" spans="6:6">
      <c r="F97" s="2"/>
    </row>
    <row r="98" spans="6:6">
      <c r="F98" s="2"/>
    </row>
    <row r="99" spans="6:6">
      <c r="F99" s="2"/>
    </row>
    <row r="100" spans="6:6">
      <c r="F100" s="2"/>
    </row>
  </sheetData>
  <mergeCells count="14">
    <mergeCell ref="Q4:Q6"/>
    <mergeCell ref="R4:R6"/>
    <mergeCell ref="S4:S6"/>
    <mergeCell ref="T4:T6"/>
    <mergeCell ref="B3:C3"/>
    <mergeCell ref="F3:K3"/>
    <mergeCell ref="M3:T3"/>
    <mergeCell ref="O4:O6"/>
    <mergeCell ref="P4:P6"/>
    <mergeCell ref="A4:A6"/>
    <mergeCell ref="B4:B6"/>
    <mergeCell ref="C4:C6"/>
    <mergeCell ref="M4:M6"/>
    <mergeCell ref="N4:N6"/>
  </mergeCells>
  <hyperlinks>
    <hyperlink ref="F28" r:id="rId1"/>
  </hyperlinks>
  <pageMargins left="0.7" right="0.7" top="0.75" bottom="0.75" header="0.3" footer="0.3"/>
  <pageSetup scale="33"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47"/>
  <sheetViews>
    <sheetView topLeftCell="A19" zoomScaleNormal="100" workbookViewId="0">
      <selection sqref="A1:N1"/>
    </sheetView>
  </sheetViews>
  <sheetFormatPr defaultColWidth="9.140625" defaultRowHeight="15"/>
  <cols>
    <col min="1" max="1" width="9.140625" style="31"/>
    <col min="2" max="11" width="9" style="31" customWidth="1"/>
    <col min="12" max="12" width="4" style="31" customWidth="1"/>
    <col min="13" max="13" width="11.28515625" style="31" customWidth="1"/>
    <col min="14" max="14" width="12.140625" style="31" customWidth="1"/>
    <col min="15" max="16384" width="9.140625" style="31"/>
  </cols>
  <sheetData>
    <row r="1" spans="1:14" ht="27.75" customHeight="1">
      <c r="A1" s="214" t="s">
        <v>191</v>
      </c>
      <c r="B1" s="215"/>
      <c r="C1" s="215"/>
      <c r="D1" s="215"/>
      <c r="E1" s="215"/>
      <c r="F1" s="215"/>
      <c r="G1" s="215"/>
      <c r="H1" s="215"/>
      <c r="I1" s="215"/>
      <c r="J1" s="215"/>
      <c r="K1" s="215"/>
      <c r="L1" s="215"/>
      <c r="M1" s="215"/>
      <c r="N1" s="216"/>
    </row>
    <row r="2" spans="1:14">
      <c r="A2" s="210" t="s">
        <v>4</v>
      </c>
      <c r="B2" s="208" t="s">
        <v>74</v>
      </c>
      <c r="C2" s="208" t="s">
        <v>75</v>
      </c>
      <c r="D2" s="208" t="s">
        <v>80</v>
      </c>
      <c r="E2" s="208" t="s">
        <v>81</v>
      </c>
      <c r="F2" s="208" t="s">
        <v>76</v>
      </c>
      <c r="G2" s="208" t="s">
        <v>82</v>
      </c>
      <c r="H2" s="208" t="s">
        <v>83</v>
      </c>
      <c r="I2" s="208" t="s">
        <v>77</v>
      </c>
      <c r="J2" s="208" t="s">
        <v>78</v>
      </c>
      <c r="K2" s="208" t="s">
        <v>79</v>
      </c>
      <c r="L2" s="33"/>
      <c r="M2" s="212" t="s">
        <v>142</v>
      </c>
      <c r="N2" s="213"/>
    </row>
    <row r="3" spans="1:14" s="33" customFormat="1">
      <c r="A3" s="211"/>
      <c r="B3" s="209"/>
      <c r="C3" s="209"/>
      <c r="D3" s="209"/>
      <c r="E3" s="209"/>
      <c r="F3" s="209"/>
      <c r="G3" s="209"/>
      <c r="H3" s="209"/>
      <c r="I3" s="209"/>
      <c r="J3" s="209"/>
      <c r="K3" s="209"/>
      <c r="L3" s="115"/>
      <c r="M3" s="102" t="s">
        <v>141</v>
      </c>
      <c r="N3" s="103" t="s">
        <v>143</v>
      </c>
    </row>
    <row r="4" spans="1:14">
      <c r="A4" s="36">
        <v>1973</v>
      </c>
      <c r="B4" s="141">
        <v>8.711892308736612</v>
      </c>
      <c r="C4" s="141">
        <v>10.57149661077362</v>
      </c>
      <c r="D4" s="141">
        <v>12.599710971147914</v>
      </c>
      <c r="E4" s="141">
        <v>14.59435483556153</v>
      </c>
      <c r="F4" s="141">
        <v>16.724806470889355</v>
      </c>
      <c r="G4" s="141">
        <v>19.201432558338947</v>
      </c>
      <c r="H4" s="141">
        <v>22.246019847583806</v>
      </c>
      <c r="I4" s="141">
        <v>25.445196288585432</v>
      </c>
      <c r="J4" s="141">
        <v>32.731145794444167</v>
      </c>
      <c r="K4" s="141">
        <v>40.811399009587035</v>
      </c>
      <c r="L4" s="33"/>
      <c r="M4" s="117">
        <f>F4/B4</f>
        <v>1.9197673568711464</v>
      </c>
      <c r="N4" s="118">
        <f>K4/F4</f>
        <v>2.440171674370164</v>
      </c>
    </row>
    <row r="5" spans="1:14">
      <c r="A5" s="36">
        <v>1974</v>
      </c>
      <c r="B5" s="139">
        <v>8.4997062768830798</v>
      </c>
      <c r="C5" s="139">
        <v>10.327799270938581</v>
      </c>
      <c r="D5" s="139">
        <v>12.275198841785077</v>
      </c>
      <c r="E5" s="139">
        <v>14.19579836798213</v>
      </c>
      <c r="F5" s="139">
        <v>16.279390290257183</v>
      </c>
      <c r="G5" s="139">
        <v>18.835216110738752</v>
      </c>
      <c r="H5" s="139">
        <v>21.480316700938626</v>
      </c>
      <c r="I5" s="139">
        <v>24.929225654102698</v>
      </c>
      <c r="J5" s="139">
        <v>31.695947155919939</v>
      </c>
      <c r="K5" s="139">
        <v>39.326910138184253</v>
      </c>
      <c r="L5" s="33"/>
      <c r="M5" s="117">
        <f t="shared" ref="M5:M44" si="0">F5/B5</f>
        <v>1.9152885711513064</v>
      </c>
      <c r="N5" s="118">
        <f t="shared" ref="N5:N44" si="1">K5/F5</f>
        <v>2.4157483441944656</v>
      </c>
    </row>
    <row r="6" spans="1:14">
      <c r="A6" s="36">
        <v>1975</v>
      </c>
      <c r="B6" s="139">
        <v>8.3088234645244814</v>
      </c>
      <c r="C6" s="139">
        <v>10.222820107177338</v>
      </c>
      <c r="D6" s="139">
        <v>12.064899138428833</v>
      </c>
      <c r="E6" s="139">
        <v>14.027651201485964</v>
      </c>
      <c r="F6" s="139">
        <v>16.286278398583821</v>
      </c>
      <c r="G6" s="139">
        <v>18.92855273241295</v>
      </c>
      <c r="H6" s="139">
        <v>21.482154247470159</v>
      </c>
      <c r="I6" s="139">
        <v>24.769845218551264</v>
      </c>
      <c r="J6" s="139">
        <v>31.834124448073677</v>
      </c>
      <c r="K6" s="139">
        <v>39.416965919508101</v>
      </c>
      <c r="L6" s="33"/>
      <c r="M6" s="117">
        <f t="shared" si="0"/>
        <v>1.9601184774378757</v>
      </c>
      <c r="N6" s="118">
        <f t="shared" si="1"/>
        <v>2.4202561785346624</v>
      </c>
    </row>
    <row r="7" spans="1:14">
      <c r="A7" s="36">
        <v>1976</v>
      </c>
      <c r="B7" s="139">
        <v>8.8563225483107431</v>
      </c>
      <c r="C7" s="139">
        <v>10.371956262853629</v>
      </c>
      <c r="D7" s="139">
        <v>12.122856008361515</v>
      </c>
      <c r="E7" s="139">
        <v>14.046188556509899</v>
      </c>
      <c r="F7" s="139">
        <v>16.415029050724293</v>
      </c>
      <c r="G7" s="139">
        <v>18.846729347999322</v>
      </c>
      <c r="H7" s="139">
        <v>21.6831754845721</v>
      </c>
      <c r="I7" s="139">
        <v>25.286550038460089</v>
      </c>
      <c r="J7" s="139">
        <v>31.861288874756305</v>
      </c>
      <c r="K7" s="139">
        <v>39.299218927730664</v>
      </c>
      <c r="L7" s="33"/>
      <c r="M7" s="117">
        <f t="shared" si="0"/>
        <v>1.8534813926639675</v>
      </c>
      <c r="N7" s="118">
        <f t="shared" si="1"/>
        <v>2.3940998706911598</v>
      </c>
    </row>
    <row r="8" spans="1:14">
      <c r="A8" s="36">
        <v>1977</v>
      </c>
      <c r="B8" s="139">
        <v>8.6972859804448852</v>
      </c>
      <c r="C8" s="139">
        <v>10.218015757757906</v>
      </c>
      <c r="D8" s="139">
        <v>11.980228579227012</v>
      </c>
      <c r="E8" s="139">
        <v>13.98474859746814</v>
      </c>
      <c r="F8" s="139">
        <v>16.46178949033126</v>
      </c>
      <c r="G8" s="139">
        <v>18.801426070014813</v>
      </c>
      <c r="H8" s="139">
        <v>21.571354142698748</v>
      </c>
      <c r="I8" s="139">
        <v>25.529897113154163</v>
      </c>
      <c r="J8" s="139">
        <v>31.756031908730016</v>
      </c>
      <c r="K8" s="139">
        <v>38.625037030587187</v>
      </c>
      <c r="L8" s="33"/>
      <c r="M8" s="117">
        <f t="shared" si="0"/>
        <v>1.8927501668157407</v>
      </c>
      <c r="N8" s="118">
        <f t="shared" si="1"/>
        <v>2.3463449738118318</v>
      </c>
    </row>
    <row r="9" spans="1:14">
      <c r="A9" s="36">
        <v>1978</v>
      </c>
      <c r="B9" s="139">
        <v>8.6522075251881994</v>
      </c>
      <c r="C9" s="139">
        <v>10.284244154974285</v>
      </c>
      <c r="D9" s="139">
        <v>12.065369716525232</v>
      </c>
      <c r="E9" s="139">
        <v>14.17047323857089</v>
      </c>
      <c r="F9" s="139">
        <v>16.42836620435186</v>
      </c>
      <c r="G9" s="139">
        <v>18.987951023495576</v>
      </c>
      <c r="H9" s="139">
        <v>22.006342705017502</v>
      </c>
      <c r="I9" s="139">
        <v>25.638406120168163</v>
      </c>
      <c r="J9" s="139">
        <v>32.249005663280769</v>
      </c>
      <c r="K9" s="139">
        <v>39.305524467307926</v>
      </c>
      <c r="L9" s="33"/>
      <c r="M9" s="117">
        <f t="shared" si="0"/>
        <v>1.8987485166676601</v>
      </c>
      <c r="N9" s="118">
        <f t="shared" si="1"/>
        <v>2.3925400723594734</v>
      </c>
    </row>
    <row r="10" spans="1:14">
      <c r="A10" s="36">
        <v>1979</v>
      </c>
      <c r="B10" s="139">
        <v>8.9625039574308953</v>
      </c>
      <c r="C10" s="139">
        <v>10.404959653986058</v>
      </c>
      <c r="D10" s="139">
        <v>12.270630625193348</v>
      </c>
      <c r="E10" s="139">
        <v>14.440632602334519</v>
      </c>
      <c r="F10" s="139">
        <v>16.493763051425042</v>
      </c>
      <c r="G10" s="139">
        <v>18.896716443770078</v>
      </c>
      <c r="H10" s="139">
        <v>22.288960570161663</v>
      </c>
      <c r="I10" s="139">
        <v>25.949385240242545</v>
      </c>
      <c r="J10" s="139">
        <v>32.122337401005794</v>
      </c>
      <c r="K10" s="139">
        <v>38.741769999634307</v>
      </c>
      <c r="L10" s="33"/>
      <c r="M10" s="117">
        <f t="shared" si="0"/>
        <v>1.8403074776608506</v>
      </c>
      <c r="N10" s="118">
        <f t="shared" si="1"/>
        <v>2.3488739276078703</v>
      </c>
    </row>
    <row r="11" spans="1:14">
      <c r="A11" s="36">
        <v>1980</v>
      </c>
      <c r="B11" s="139">
        <v>8.5074978012191433</v>
      </c>
      <c r="C11" s="139">
        <v>10.176736929534256</v>
      </c>
      <c r="D11" s="139">
        <v>12.081965030901213</v>
      </c>
      <c r="E11" s="139">
        <v>13.890608432368021</v>
      </c>
      <c r="F11" s="139">
        <v>16.112125906869558</v>
      </c>
      <c r="G11" s="139">
        <v>18.865028204624174</v>
      </c>
      <c r="H11" s="139">
        <v>21.751707347207628</v>
      </c>
      <c r="I11" s="139">
        <v>25.958788452672238</v>
      </c>
      <c r="J11" s="139">
        <v>31.899707996449298</v>
      </c>
      <c r="K11" s="139">
        <v>38.715478302130613</v>
      </c>
      <c r="L11" s="33"/>
      <c r="M11" s="117">
        <f t="shared" si="0"/>
        <v>1.89387364926038</v>
      </c>
      <c r="N11" s="118">
        <f t="shared" si="1"/>
        <v>2.402878336844668</v>
      </c>
    </row>
    <row r="12" spans="1:14">
      <c r="A12" s="36">
        <v>1981</v>
      </c>
      <c r="B12" s="139">
        <v>8.5750121870779257</v>
      </c>
      <c r="C12" s="139">
        <v>9.9537103420467243</v>
      </c>
      <c r="D12" s="139">
        <v>11.883868277655418</v>
      </c>
      <c r="E12" s="139">
        <v>13.741509626496491</v>
      </c>
      <c r="F12" s="139">
        <v>15.850338142159707</v>
      </c>
      <c r="G12" s="139">
        <v>18.593555696947533</v>
      </c>
      <c r="H12" s="139">
        <v>21.64751403572469</v>
      </c>
      <c r="I12" s="139">
        <v>25.142243522687306</v>
      </c>
      <c r="J12" s="139">
        <v>31.229754763175489</v>
      </c>
      <c r="K12" s="139">
        <v>37.89046373795582</v>
      </c>
      <c r="L12" s="33"/>
      <c r="M12" s="117">
        <f t="shared" si="0"/>
        <v>1.8484333078902557</v>
      </c>
      <c r="N12" s="118">
        <f t="shared" si="1"/>
        <v>2.3905145365430678</v>
      </c>
    </row>
    <row r="13" spans="1:14">
      <c r="A13" s="36">
        <v>1982</v>
      </c>
      <c r="B13" s="139">
        <v>8.2577152469809114</v>
      </c>
      <c r="C13" s="139">
        <v>9.7911016119047876</v>
      </c>
      <c r="D13" s="139">
        <v>11.682946811479084</v>
      </c>
      <c r="E13" s="139">
        <v>13.6846243126673</v>
      </c>
      <c r="F13" s="139">
        <v>16.115039061385758</v>
      </c>
      <c r="G13" s="139">
        <v>18.676373820061631</v>
      </c>
      <c r="H13" s="139">
        <v>22.162294072307102</v>
      </c>
      <c r="I13" s="139">
        <v>25.645126175012667</v>
      </c>
      <c r="J13" s="139">
        <v>31.954421246178288</v>
      </c>
      <c r="K13" s="139">
        <v>39.76681032185283</v>
      </c>
      <c r="L13" s="33"/>
      <c r="M13" s="117">
        <f t="shared" si="0"/>
        <v>1.9515130492393218</v>
      </c>
      <c r="N13" s="118">
        <f t="shared" si="1"/>
        <v>2.4676831480440247</v>
      </c>
    </row>
    <row r="14" spans="1:14">
      <c r="A14" s="36">
        <v>1983</v>
      </c>
      <c r="B14" s="139">
        <v>8.0067261407408541</v>
      </c>
      <c r="C14" s="139">
        <v>9.6532832433792741</v>
      </c>
      <c r="D14" s="139">
        <v>11.451965518017355</v>
      </c>
      <c r="E14" s="139">
        <v>13.452658082962495</v>
      </c>
      <c r="F14" s="139">
        <v>15.951212749317616</v>
      </c>
      <c r="G14" s="139">
        <v>18.519690204147743</v>
      </c>
      <c r="H14" s="139">
        <v>21.994996462940662</v>
      </c>
      <c r="I14" s="139">
        <v>25.864800588377058</v>
      </c>
      <c r="J14" s="139">
        <v>32.688843850185059</v>
      </c>
      <c r="K14" s="139">
        <v>40.087742975648851</v>
      </c>
      <c r="L14" s="33"/>
      <c r="M14" s="117">
        <f t="shared" si="0"/>
        <v>1.9922265941072472</v>
      </c>
      <c r="N14" s="118">
        <f t="shared" si="1"/>
        <v>2.5131470318683942</v>
      </c>
    </row>
    <row r="15" spans="1:14">
      <c r="A15" s="36">
        <v>1984</v>
      </c>
      <c r="B15" s="139">
        <v>7.8415359193906617</v>
      </c>
      <c r="C15" s="139">
        <v>9.7889569001001373</v>
      </c>
      <c r="D15" s="139">
        <v>11.509448920340859</v>
      </c>
      <c r="E15" s="139">
        <v>13.490424925576622</v>
      </c>
      <c r="F15" s="139">
        <v>16.01496483027903</v>
      </c>
      <c r="G15" s="139">
        <v>18.573477710675554</v>
      </c>
      <c r="H15" s="139">
        <v>21.658256204765593</v>
      </c>
      <c r="I15" s="139">
        <v>25.96310370645342</v>
      </c>
      <c r="J15" s="139">
        <v>32.384550617474467</v>
      </c>
      <c r="K15" s="139">
        <v>40.49286723782776</v>
      </c>
      <c r="L15" s="33"/>
      <c r="M15" s="117">
        <f t="shared" si="0"/>
        <v>2.0423249979225369</v>
      </c>
      <c r="N15" s="118">
        <f t="shared" si="1"/>
        <v>2.5284393482568919</v>
      </c>
    </row>
    <row r="16" spans="1:14">
      <c r="A16" s="36">
        <v>1985</v>
      </c>
      <c r="B16" s="139">
        <v>7.7295771373918969</v>
      </c>
      <c r="C16" s="139">
        <v>9.8915232028211602</v>
      </c>
      <c r="D16" s="139">
        <v>11.726605090135251</v>
      </c>
      <c r="E16" s="139">
        <v>13.856965343162665</v>
      </c>
      <c r="F16" s="139">
        <v>16.216724663644111</v>
      </c>
      <c r="G16" s="139">
        <v>19.020779557007135</v>
      </c>
      <c r="H16" s="139">
        <v>22.193651429740019</v>
      </c>
      <c r="I16" s="139">
        <v>26.065661502389943</v>
      </c>
      <c r="J16" s="139">
        <v>32.865231311515863</v>
      </c>
      <c r="K16" s="139">
        <v>41.367388788790578</v>
      </c>
      <c r="L16" s="33"/>
      <c r="M16" s="117">
        <f t="shared" si="0"/>
        <v>2.0980092927976051</v>
      </c>
      <c r="N16" s="118">
        <f t="shared" si="1"/>
        <v>2.5509089934499007</v>
      </c>
    </row>
    <row r="17" spans="1:14">
      <c r="A17" s="36">
        <v>1986</v>
      </c>
      <c r="B17" s="139">
        <v>7.782763422082966</v>
      </c>
      <c r="C17" s="139">
        <v>9.9776268968596984</v>
      </c>
      <c r="D17" s="139">
        <v>11.939883647113417</v>
      </c>
      <c r="E17" s="139">
        <v>14.165230133816262</v>
      </c>
      <c r="F17" s="139">
        <v>16.502568458876059</v>
      </c>
      <c r="G17" s="139">
        <v>19.733579888942074</v>
      </c>
      <c r="H17" s="139">
        <v>22.51015872797975</v>
      </c>
      <c r="I17" s="139">
        <v>26.596969946456948</v>
      </c>
      <c r="J17" s="139">
        <v>33.895066284716577</v>
      </c>
      <c r="K17" s="139">
        <v>40.975559809923247</v>
      </c>
      <c r="L17" s="33"/>
      <c r="M17" s="117">
        <f t="shared" si="0"/>
        <v>2.1203996015157478</v>
      </c>
      <c r="N17" s="118">
        <f t="shared" si="1"/>
        <v>2.4829807500591925</v>
      </c>
    </row>
    <row r="18" spans="1:14">
      <c r="A18" s="36">
        <v>1987</v>
      </c>
      <c r="B18" s="139">
        <v>7.7836063992592681</v>
      </c>
      <c r="C18" s="139">
        <v>9.9353622934919912</v>
      </c>
      <c r="D18" s="139">
        <v>11.948062399598522</v>
      </c>
      <c r="E18" s="139">
        <v>14.263616787791095</v>
      </c>
      <c r="F18" s="139">
        <v>16.611511683855547</v>
      </c>
      <c r="G18" s="139">
        <v>19.519929250953449</v>
      </c>
      <c r="H18" s="139">
        <v>22.801769166549715</v>
      </c>
      <c r="I18" s="139">
        <v>26.856791768048108</v>
      </c>
      <c r="J18" s="139">
        <v>34.351902322059367</v>
      </c>
      <c r="K18" s="139">
        <v>42.529417555484287</v>
      </c>
      <c r="L18" s="33"/>
      <c r="M18" s="117">
        <f t="shared" si="0"/>
        <v>2.1341664559806612</v>
      </c>
      <c r="N18" s="118">
        <f t="shared" si="1"/>
        <v>2.560237645127621</v>
      </c>
    </row>
    <row r="19" spans="1:14">
      <c r="A19" s="36">
        <v>1988</v>
      </c>
      <c r="B19" s="139">
        <v>7.7847098952739682</v>
      </c>
      <c r="C19" s="139">
        <v>9.8620077483924753</v>
      </c>
      <c r="D19" s="139">
        <v>11.893790113575543</v>
      </c>
      <c r="E19" s="139">
        <v>14.277094241798553</v>
      </c>
      <c r="F19" s="139">
        <v>16.549445086229412</v>
      </c>
      <c r="G19" s="139">
        <v>19.228615700503411</v>
      </c>
      <c r="H19" s="139">
        <v>22.835513793358672</v>
      </c>
      <c r="I19" s="139">
        <v>27.208498829939806</v>
      </c>
      <c r="J19" s="139">
        <v>34.521281194213451</v>
      </c>
      <c r="K19" s="139">
        <v>43.028260022363817</v>
      </c>
      <c r="L19" s="33"/>
      <c r="M19" s="117">
        <f t="shared" si="0"/>
        <v>2.1258910491033762</v>
      </c>
      <c r="N19" s="118">
        <f t="shared" si="1"/>
        <v>2.5999820415832007</v>
      </c>
    </row>
    <row r="20" spans="1:14">
      <c r="A20" s="36">
        <v>1989</v>
      </c>
      <c r="B20" s="139">
        <v>7.8255088854460828</v>
      </c>
      <c r="C20" s="139">
        <v>9.925181528312228</v>
      </c>
      <c r="D20" s="139">
        <v>12.037190386937194</v>
      </c>
      <c r="E20" s="139">
        <v>14.181800472850512</v>
      </c>
      <c r="F20" s="139">
        <v>16.528647803012785</v>
      </c>
      <c r="G20" s="139">
        <v>19.154657668253289</v>
      </c>
      <c r="H20" s="139">
        <v>22.581847340249684</v>
      </c>
      <c r="I20" s="139">
        <v>27.079605504188393</v>
      </c>
      <c r="J20" s="139">
        <v>34.168550046668031</v>
      </c>
      <c r="K20" s="139">
        <v>42.086594436375357</v>
      </c>
      <c r="L20" s="33"/>
      <c r="M20" s="117">
        <f t="shared" si="0"/>
        <v>2.1121498991270511</v>
      </c>
      <c r="N20" s="118">
        <f t="shared" si="1"/>
        <v>2.5462817610950581</v>
      </c>
    </row>
    <row r="21" spans="1:14">
      <c r="A21" s="36">
        <v>1990</v>
      </c>
      <c r="B21" s="139">
        <v>8.0022051027358767</v>
      </c>
      <c r="C21" s="139">
        <v>10.021629438710766</v>
      </c>
      <c r="D21" s="139">
        <v>12.017458093832571</v>
      </c>
      <c r="E21" s="139">
        <v>14.046611672019564</v>
      </c>
      <c r="F21" s="139">
        <v>16.693085273674679</v>
      </c>
      <c r="G21" s="139">
        <v>19.095507882750752</v>
      </c>
      <c r="H21" s="139">
        <v>22.409559517192868</v>
      </c>
      <c r="I21" s="139">
        <v>26.668963116292566</v>
      </c>
      <c r="J21" s="139">
        <v>34.453614297668729</v>
      </c>
      <c r="K21" s="139">
        <v>42.937607319576649</v>
      </c>
      <c r="L21" s="33"/>
      <c r="M21" s="117">
        <f t="shared" si="0"/>
        <v>2.086060661950226</v>
      </c>
      <c r="N21" s="118">
        <f t="shared" si="1"/>
        <v>2.5721792356317792</v>
      </c>
    </row>
    <row r="22" spans="1:14">
      <c r="A22" s="36">
        <v>1991</v>
      </c>
      <c r="B22" s="139">
        <v>8.0410956344669202</v>
      </c>
      <c r="C22" s="139">
        <v>9.9540621848058688</v>
      </c>
      <c r="D22" s="139">
        <v>11.992111052671362</v>
      </c>
      <c r="E22" s="139">
        <v>14.05028121026837</v>
      </c>
      <c r="F22" s="139">
        <v>16.540222171872969</v>
      </c>
      <c r="G22" s="139">
        <v>19.196369746034932</v>
      </c>
      <c r="H22" s="139">
        <v>22.536933752079761</v>
      </c>
      <c r="I22" s="139">
        <v>26.819843914599975</v>
      </c>
      <c r="J22" s="139">
        <v>33.729377164925808</v>
      </c>
      <c r="K22" s="139">
        <v>41.894758843785503</v>
      </c>
      <c r="L22" s="33"/>
      <c r="M22" s="117">
        <f t="shared" si="0"/>
        <v>2.0569612555005379</v>
      </c>
      <c r="N22" s="118">
        <f t="shared" si="1"/>
        <v>2.5329018200873086</v>
      </c>
    </row>
    <row r="23" spans="1:14">
      <c r="A23" s="36">
        <v>1992</v>
      </c>
      <c r="B23" s="139">
        <v>7.9851236088988271</v>
      </c>
      <c r="C23" s="139">
        <v>9.8571237480976173</v>
      </c>
      <c r="D23" s="139">
        <v>11.927184707915009</v>
      </c>
      <c r="E23" s="139">
        <v>13.999112557639693</v>
      </c>
      <c r="F23" s="139">
        <v>16.364718803155608</v>
      </c>
      <c r="G23" s="139">
        <v>19.298542443654696</v>
      </c>
      <c r="H23" s="139">
        <v>22.580775215819301</v>
      </c>
      <c r="I23" s="139">
        <v>27.019837442540414</v>
      </c>
      <c r="J23" s="139">
        <v>34.283616632709602</v>
      </c>
      <c r="K23" s="139">
        <v>41.840812504542107</v>
      </c>
      <c r="L23" s="33"/>
      <c r="M23" s="117">
        <f t="shared" si="0"/>
        <v>2.0494008113936202</v>
      </c>
      <c r="N23" s="118">
        <f t="shared" si="1"/>
        <v>2.5567694139953048</v>
      </c>
    </row>
    <row r="24" spans="1:14">
      <c r="A24" s="36">
        <v>1993</v>
      </c>
      <c r="B24" s="139">
        <v>7.9581911834323869</v>
      </c>
      <c r="C24" s="139">
        <v>9.8544165061681461</v>
      </c>
      <c r="D24" s="139">
        <v>11.976758251608207</v>
      </c>
      <c r="E24" s="139">
        <v>14.09485361821379</v>
      </c>
      <c r="F24" s="139">
        <v>16.256462614558483</v>
      </c>
      <c r="G24" s="139">
        <v>19.336885693763818</v>
      </c>
      <c r="H24" s="139">
        <v>22.985371969068417</v>
      </c>
      <c r="I24" s="139">
        <v>27.366743700185758</v>
      </c>
      <c r="J24" s="139">
        <v>34.801646070166107</v>
      </c>
      <c r="K24" s="139">
        <v>42.4158882478499</v>
      </c>
      <c r="L24" s="33"/>
      <c r="M24" s="117">
        <f t="shared" si="0"/>
        <v>2.0427333598621882</v>
      </c>
      <c r="N24" s="118">
        <f t="shared" si="1"/>
        <v>2.6091708419926687</v>
      </c>
    </row>
    <row r="25" spans="1:14">
      <c r="A25" s="36">
        <v>1994</v>
      </c>
      <c r="B25" s="139">
        <v>7.9220725641938676</v>
      </c>
      <c r="C25" s="139">
        <v>9.880733952644853</v>
      </c>
      <c r="D25" s="139">
        <v>11.971696710097275</v>
      </c>
      <c r="E25" s="139">
        <v>14.04197002766386</v>
      </c>
      <c r="F25" s="139">
        <v>16.375119403011567</v>
      </c>
      <c r="G25" s="139">
        <v>19.211339004520728</v>
      </c>
      <c r="H25" s="139">
        <v>22.942923348566325</v>
      </c>
      <c r="I25" s="139">
        <v>27.633951694644079</v>
      </c>
      <c r="J25" s="139">
        <v>35.495276982815149</v>
      </c>
      <c r="K25" s="139">
        <v>44.572081553422635</v>
      </c>
      <c r="L25" s="33"/>
      <c r="M25" s="117">
        <f t="shared" si="0"/>
        <v>2.0670246668812053</v>
      </c>
      <c r="N25" s="118">
        <f t="shared" si="1"/>
        <v>2.721939331033234</v>
      </c>
    </row>
    <row r="26" spans="1:14">
      <c r="A26" s="36">
        <v>1995</v>
      </c>
      <c r="B26" s="139">
        <v>7.9472528700741636</v>
      </c>
      <c r="C26" s="139">
        <v>10.062550010663076</v>
      </c>
      <c r="D26" s="139">
        <v>12.016391746957911</v>
      </c>
      <c r="E26" s="139">
        <v>14.095841940856655</v>
      </c>
      <c r="F26" s="139">
        <v>16.507506592272197</v>
      </c>
      <c r="G26" s="139">
        <v>19.284339535830224</v>
      </c>
      <c r="H26" s="139">
        <v>22.821055758640728</v>
      </c>
      <c r="I26" s="139">
        <v>27.557491019644562</v>
      </c>
      <c r="J26" s="139">
        <v>35.458701023186471</v>
      </c>
      <c r="K26" s="139">
        <v>44.211284548361824</v>
      </c>
      <c r="L26" s="33"/>
      <c r="M26" s="117">
        <f t="shared" si="0"/>
        <v>2.0771336790392261</v>
      </c>
      <c r="N26" s="118">
        <f t="shared" si="1"/>
        <v>2.678253332884255</v>
      </c>
    </row>
    <row r="27" spans="1:14">
      <c r="A27" s="36">
        <v>1996</v>
      </c>
      <c r="B27" s="139">
        <v>8.0845259991852814</v>
      </c>
      <c r="C27" s="139">
        <v>10.15584995582906</v>
      </c>
      <c r="D27" s="139">
        <v>12.036845108339719</v>
      </c>
      <c r="E27" s="139">
        <v>14.33111700581347</v>
      </c>
      <c r="F27" s="139">
        <v>16.530345248742943</v>
      </c>
      <c r="G27" s="139">
        <v>19.362357188430458</v>
      </c>
      <c r="H27" s="139">
        <v>22.943546117611888</v>
      </c>
      <c r="I27" s="139">
        <v>27.757932740729743</v>
      </c>
      <c r="J27" s="139">
        <v>35.671027866727748</v>
      </c>
      <c r="K27" s="139">
        <v>44.432318147405276</v>
      </c>
      <c r="L27" s="33"/>
      <c r="M27" s="117">
        <f t="shared" si="0"/>
        <v>2.0446894784442264</v>
      </c>
      <c r="N27" s="118">
        <f t="shared" si="1"/>
        <v>2.6879243886805178</v>
      </c>
    </row>
    <row r="28" spans="1:14">
      <c r="A28" s="36">
        <v>1997</v>
      </c>
      <c r="B28" s="139">
        <v>8.3796375626020634</v>
      </c>
      <c r="C28" s="139">
        <v>10.308202261261107</v>
      </c>
      <c r="D28" s="139">
        <v>12.300825872886753</v>
      </c>
      <c r="E28" s="139">
        <v>14.457554735340278</v>
      </c>
      <c r="F28" s="139">
        <v>16.982676700640319</v>
      </c>
      <c r="G28" s="139">
        <v>19.829307864205891</v>
      </c>
      <c r="H28" s="139">
        <v>23.249832861069777</v>
      </c>
      <c r="I28" s="139">
        <v>27.828540363575858</v>
      </c>
      <c r="J28" s="139">
        <v>36.16250926484512</v>
      </c>
      <c r="K28" s="139">
        <v>44.957935123355114</v>
      </c>
      <c r="L28" s="33"/>
      <c r="M28" s="117">
        <f t="shared" si="0"/>
        <v>2.0266600522716187</v>
      </c>
      <c r="N28" s="118">
        <f t="shared" si="1"/>
        <v>2.6472820460428368</v>
      </c>
    </row>
    <row r="29" spans="1:14">
      <c r="A29" s="36">
        <v>1998</v>
      </c>
      <c r="B29" s="139">
        <v>8.6165888871987466</v>
      </c>
      <c r="C29" s="139">
        <v>10.715588830468111</v>
      </c>
      <c r="D29" s="139">
        <v>12.752156317752592</v>
      </c>
      <c r="E29" s="139">
        <v>14.749362032097531</v>
      </c>
      <c r="F29" s="139">
        <v>17.334179005114752</v>
      </c>
      <c r="G29" s="139">
        <v>20.442907762910501</v>
      </c>
      <c r="H29" s="139">
        <v>24.104601098094605</v>
      </c>
      <c r="I29" s="139">
        <v>28.694978525541071</v>
      </c>
      <c r="J29" s="139">
        <v>37.349853960577938</v>
      </c>
      <c r="K29" s="139">
        <v>46.66909281350312</v>
      </c>
      <c r="L29" s="33"/>
      <c r="M29" s="117">
        <f t="shared" si="0"/>
        <v>2.0117217186568239</v>
      </c>
      <c r="N29" s="118">
        <f t="shared" si="1"/>
        <v>2.6923163075524137</v>
      </c>
    </row>
    <row r="30" spans="1:14">
      <c r="A30" s="36">
        <v>1999</v>
      </c>
      <c r="B30" s="139">
        <v>8.8295294138133027</v>
      </c>
      <c r="C30" s="139">
        <v>11.031273543079353</v>
      </c>
      <c r="D30" s="139">
        <v>13.116049766836133</v>
      </c>
      <c r="E30" s="139">
        <v>15.282371569283562</v>
      </c>
      <c r="F30" s="139">
        <v>17.772546125235706</v>
      </c>
      <c r="G30" s="139">
        <v>20.839474750083475</v>
      </c>
      <c r="H30" s="139">
        <v>24.620523228260772</v>
      </c>
      <c r="I30" s="139">
        <v>29.522984536113068</v>
      </c>
      <c r="J30" s="139">
        <v>38.57908278844311</v>
      </c>
      <c r="K30" s="139">
        <v>48.131891902541838</v>
      </c>
      <c r="L30" s="33"/>
      <c r="M30" s="117">
        <f t="shared" si="0"/>
        <v>2.0128531535816117</v>
      </c>
      <c r="N30" s="118">
        <f t="shared" si="1"/>
        <v>2.7082158945249888</v>
      </c>
    </row>
    <row r="31" spans="1:14">
      <c r="A31" s="36">
        <v>2000</v>
      </c>
      <c r="B31" s="139">
        <v>9.0713547981584473</v>
      </c>
      <c r="C31" s="139">
        <v>11.07536330391614</v>
      </c>
      <c r="D31" s="139">
        <v>13.331050956520279</v>
      </c>
      <c r="E31" s="139">
        <v>15.453190201440881</v>
      </c>
      <c r="F31" s="139">
        <v>17.931419952235036</v>
      </c>
      <c r="G31" s="139">
        <v>20.96036617959599</v>
      </c>
      <c r="H31" s="139">
        <v>24.866104016617065</v>
      </c>
      <c r="I31" s="139">
        <v>29.992894146461765</v>
      </c>
      <c r="J31" s="139">
        <v>39.272992788836241</v>
      </c>
      <c r="K31" s="139">
        <v>49.337084346458134</v>
      </c>
      <c r="L31" s="33"/>
      <c r="M31" s="117">
        <f t="shared" si="0"/>
        <v>1.9767080387898892</v>
      </c>
      <c r="N31" s="118">
        <f t="shared" si="1"/>
        <v>2.7514320939379142</v>
      </c>
    </row>
    <row r="32" spans="1:14">
      <c r="A32" s="36">
        <v>2001</v>
      </c>
      <c r="B32" s="139">
        <v>9.2110693055885857</v>
      </c>
      <c r="C32" s="139">
        <v>11.444312526251268</v>
      </c>
      <c r="D32" s="139">
        <v>13.37984641019542</v>
      </c>
      <c r="E32" s="139">
        <v>15.808190659526181</v>
      </c>
      <c r="F32" s="139">
        <v>18.48593537640987</v>
      </c>
      <c r="G32" s="139">
        <v>21.377586795041324</v>
      </c>
      <c r="H32" s="139">
        <v>25.085234534566361</v>
      </c>
      <c r="I32" s="139">
        <v>30.453759582207496</v>
      </c>
      <c r="J32" s="139">
        <v>40.265300781512316</v>
      </c>
      <c r="K32" s="139">
        <v>50.745960613848936</v>
      </c>
      <c r="L32" s="33"/>
      <c r="M32" s="117">
        <f t="shared" si="0"/>
        <v>2.0069260976240826</v>
      </c>
      <c r="N32" s="118">
        <f t="shared" si="1"/>
        <v>2.7451118691351959</v>
      </c>
    </row>
    <row r="33" spans="1:14">
      <c r="A33" s="36">
        <v>2002</v>
      </c>
      <c r="B33" s="139">
        <v>9.2310191449789585</v>
      </c>
      <c r="C33" s="139">
        <v>11.505599140109414</v>
      </c>
      <c r="D33" s="139">
        <v>13.537102950042611</v>
      </c>
      <c r="E33" s="139">
        <v>15.857986662726288</v>
      </c>
      <c r="F33" s="139">
        <v>18.71011953568539</v>
      </c>
      <c r="G33" s="139">
        <v>21.846948078824219</v>
      </c>
      <c r="H33" s="139">
        <v>25.685880545543402</v>
      </c>
      <c r="I33" s="139">
        <v>31.059646217831663</v>
      </c>
      <c r="J33" s="139">
        <v>40.692870625541687</v>
      </c>
      <c r="K33" s="139">
        <v>51.773112708638749</v>
      </c>
      <c r="L33" s="33"/>
      <c r="M33" s="117">
        <f t="shared" si="0"/>
        <v>2.026874740679355</v>
      </c>
      <c r="N33" s="118">
        <f t="shared" si="1"/>
        <v>2.7671182223017365</v>
      </c>
    </row>
    <row r="34" spans="1:14">
      <c r="A34" s="36">
        <v>2003</v>
      </c>
      <c r="B34" s="139">
        <v>9.1889964692525403</v>
      </c>
      <c r="C34" s="139">
        <v>11.487004048913235</v>
      </c>
      <c r="D34" s="139">
        <v>13.648571304897333</v>
      </c>
      <c r="E34" s="139">
        <v>15.983985536723605</v>
      </c>
      <c r="F34" s="139">
        <v>18.750475280554291</v>
      </c>
      <c r="G34" s="139">
        <v>21.844647651327271</v>
      </c>
      <c r="H34" s="139">
        <v>25.551860536183344</v>
      </c>
      <c r="I34" s="139">
        <v>31.458835909515905</v>
      </c>
      <c r="J34" s="139">
        <v>41.000969004729008</v>
      </c>
      <c r="K34" s="139">
        <v>52.071384805995358</v>
      </c>
      <c r="L34" s="33"/>
      <c r="M34" s="117">
        <f t="shared" si="0"/>
        <v>2.0405356932387098</v>
      </c>
      <c r="N34" s="118">
        <f t="shared" si="1"/>
        <v>2.7770701289901414</v>
      </c>
    </row>
    <row r="35" spans="1:14">
      <c r="A35" s="36">
        <v>2004</v>
      </c>
      <c r="B35" s="139">
        <v>9.1453829347101028</v>
      </c>
      <c r="C35" s="139">
        <v>11.387498805881338</v>
      </c>
      <c r="D35" s="139">
        <v>13.549250723755391</v>
      </c>
      <c r="E35" s="139">
        <v>15.99780194608565</v>
      </c>
      <c r="F35" s="139">
        <v>18.611478916553946</v>
      </c>
      <c r="G35" s="139">
        <v>21.852720621334658</v>
      </c>
      <c r="H35" s="139">
        <v>25.654578507158817</v>
      </c>
      <c r="I35" s="139">
        <v>30.983741840895412</v>
      </c>
      <c r="J35" s="139">
        <v>41.468857475908415</v>
      </c>
      <c r="K35" s="139">
        <v>52.542715262134763</v>
      </c>
      <c r="L35" s="33"/>
      <c r="M35" s="117">
        <f t="shared" si="0"/>
        <v>2.0350683016144151</v>
      </c>
      <c r="N35" s="118">
        <f t="shared" si="1"/>
        <v>2.8231348780886369</v>
      </c>
    </row>
    <row r="36" spans="1:14">
      <c r="A36" s="36">
        <v>2005</v>
      </c>
      <c r="B36" s="139">
        <v>9.1125300040143404</v>
      </c>
      <c r="C36" s="139">
        <v>11.439855929700869</v>
      </c>
      <c r="D36" s="139">
        <v>13.408368234840053</v>
      </c>
      <c r="E36" s="139">
        <v>15.830010264200558</v>
      </c>
      <c r="F36" s="139">
        <v>18.470978651925627</v>
      </c>
      <c r="G36" s="139">
        <v>21.593085556877146</v>
      </c>
      <c r="H36" s="139">
        <v>25.496403047810837</v>
      </c>
      <c r="I36" s="139">
        <v>30.999530468947132</v>
      </c>
      <c r="J36" s="139">
        <v>41.407075174162237</v>
      </c>
      <c r="K36" s="139">
        <v>52.592189627723165</v>
      </c>
      <c r="L36" s="33"/>
      <c r="M36" s="117">
        <f t="shared" si="0"/>
        <v>2.0269868679487049</v>
      </c>
      <c r="N36" s="118">
        <f t="shared" si="1"/>
        <v>2.8472876623805936</v>
      </c>
    </row>
    <row r="37" spans="1:14">
      <c r="A37" s="36">
        <v>2006</v>
      </c>
      <c r="B37" s="139">
        <v>9.0742184729894664</v>
      </c>
      <c r="C37" s="139">
        <v>11.363276621479356</v>
      </c>
      <c r="D37" s="139">
        <v>13.585683734185263</v>
      </c>
      <c r="E37" s="139">
        <v>15.962325259620538</v>
      </c>
      <c r="F37" s="139">
        <v>18.474724506419417</v>
      </c>
      <c r="G37" s="139">
        <v>21.662683078882054</v>
      </c>
      <c r="H37" s="139">
        <v>25.450121415202812</v>
      </c>
      <c r="I37" s="139">
        <v>31.09497466653049</v>
      </c>
      <c r="J37" s="139">
        <v>41.428795314806813</v>
      </c>
      <c r="K37" s="139">
        <v>52.995155202907526</v>
      </c>
      <c r="L37" s="33"/>
      <c r="M37" s="117">
        <f t="shared" si="0"/>
        <v>2.0359576487398576</v>
      </c>
      <c r="N37" s="118">
        <f t="shared" si="1"/>
        <v>2.8685220818580155</v>
      </c>
    </row>
    <row r="38" spans="1:14">
      <c r="A38" s="36">
        <v>2007</v>
      </c>
      <c r="B38" s="139">
        <v>9.0544607218963424</v>
      </c>
      <c r="C38" s="139">
        <v>11.250878151706258</v>
      </c>
      <c r="D38" s="139">
        <v>13.519666869222688</v>
      </c>
      <c r="E38" s="139">
        <v>16.003489309807627</v>
      </c>
      <c r="F38" s="139">
        <v>18.724412343324101</v>
      </c>
      <c r="G38" s="139">
        <v>21.623102275108181</v>
      </c>
      <c r="H38" s="139">
        <v>25.878577440537715</v>
      </c>
      <c r="I38" s="139">
        <v>31.772108083005353</v>
      </c>
      <c r="J38" s="139">
        <v>42.243238451500339</v>
      </c>
      <c r="K38" s="139">
        <v>53.881948596522676</v>
      </c>
      <c r="L38" s="33"/>
      <c r="M38" s="117">
        <f t="shared" si="0"/>
        <v>2.0679765386847366</v>
      </c>
      <c r="N38" s="118">
        <f t="shared" si="1"/>
        <v>2.8776309562384452</v>
      </c>
    </row>
    <row r="39" spans="1:14">
      <c r="A39" s="36">
        <v>2008</v>
      </c>
      <c r="B39" s="139">
        <v>8.9470605278809856</v>
      </c>
      <c r="C39" s="139">
        <v>11.043475542309402</v>
      </c>
      <c r="D39" s="139">
        <v>13.435072039387148</v>
      </c>
      <c r="E39" s="139">
        <v>16.018412645420057</v>
      </c>
      <c r="F39" s="139">
        <v>18.59434216273754</v>
      </c>
      <c r="G39" s="139">
        <v>21.660204904268209</v>
      </c>
      <c r="H39" s="139">
        <v>25.938227089234218</v>
      </c>
      <c r="I39" s="139">
        <v>31.593761017489527</v>
      </c>
      <c r="J39" s="139">
        <v>41.822161379115769</v>
      </c>
      <c r="K39" s="139">
        <v>53.822968140304724</v>
      </c>
      <c r="L39" s="33"/>
      <c r="M39" s="117">
        <f t="shared" si="0"/>
        <v>2.0782626992176398</v>
      </c>
      <c r="N39" s="118">
        <f t="shared" si="1"/>
        <v>2.8945884543398481</v>
      </c>
    </row>
    <row r="40" spans="1:14">
      <c r="A40" s="36">
        <v>2009</v>
      </c>
      <c r="B40" s="139">
        <v>9.0096401309769991</v>
      </c>
      <c r="C40" s="139">
        <v>11.097709757265028</v>
      </c>
      <c r="D40" s="139">
        <v>13.52899052753534</v>
      </c>
      <c r="E40" s="139">
        <v>16.195555752312988</v>
      </c>
      <c r="F40" s="139">
        <v>19.01264740736206</v>
      </c>
      <c r="G40" s="139">
        <v>21.959489560354669</v>
      </c>
      <c r="H40" s="139">
        <v>26.355730047311866</v>
      </c>
      <c r="I40" s="139">
        <v>32.451071551394435</v>
      </c>
      <c r="J40" s="139">
        <v>43.191011075535883</v>
      </c>
      <c r="K40" s="139">
        <v>55.70381553586401</v>
      </c>
      <c r="L40" s="33"/>
      <c r="M40" s="117">
        <f t="shared" si="0"/>
        <v>2.1102560292050581</v>
      </c>
      <c r="N40" s="118">
        <f t="shared" si="1"/>
        <v>2.9298295151833735</v>
      </c>
    </row>
    <row r="41" spans="1:14">
      <c r="A41" s="36">
        <v>2010</v>
      </c>
      <c r="B41" s="139">
        <v>8.9691188508701725</v>
      </c>
      <c r="C41" s="139">
        <v>10.914177520823484</v>
      </c>
      <c r="D41" s="139">
        <v>13.443031515054539</v>
      </c>
      <c r="E41" s="139">
        <v>16.005083352380602</v>
      </c>
      <c r="F41" s="139">
        <v>18.859593284960766</v>
      </c>
      <c r="G41" s="139">
        <v>21.929662771228013</v>
      </c>
      <c r="H41" s="139">
        <v>26.456472090291346</v>
      </c>
      <c r="I41" s="139">
        <v>32.093011504913015</v>
      </c>
      <c r="J41" s="139">
        <v>42.973301902742726</v>
      </c>
      <c r="K41" s="139">
        <v>55.632178020346451</v>
      </c>
      <c r="L41" s="33"/>
      <c r="M41" s="117">
        <f t="shared" si="0"/>
        <v>2.1027253176749947</v>
      </c>
      <c r="N41" s="118">
        <f t="shared" si="1"/>
        <v>2.9498079401695954</v>
      </c>
    </row>
    <row r="42" spans="1:14">
      <c r="A42" s="36">
        <v>2011</v>
      </c>
      <c r="B42" s="139">
        <v>8.761283610349448</v>
      </c>
      <c r="C42" s="139">
        <v>10.613631580211038</v>
      </c>
      <c r="D42" s="139">
        <v>13.180602434634373</v>
      </c>
      <c r="E42" s="139">
        <v>15.610129831758814</v>
      </c>
      <c r="F42" s="139">
        <v>18.418519656479301</v>
      </c>
      <c r="G42" s="139">
        <v>21.575804404953569</v>
      </c>
      <c r="H42" s="139">
        <v>25.820338366731406</v>
      </c>
      <c r="I42" s="139">
        <v>31.493590381732147</v>
      </c>
      <c r="J42" s="139">
        <v>42.337818728710552</v>
      </c>
      <c r="K42" s="139">
        <v>54.728016981372697</v>
      </c>
      <c r="L42" s="33"/>
      <c r="M42" s="117">
        <f t="shared" si="0"/>
        <v>2.1022626906772022</v>
      </c>
      <c r="N42" s="118">
        <f t="shared" si="1"/>
        <v>2.9713580679715688</v>
      </c>
    </row>
    <row r="43" spans="1:14">
      <c r="A43" s="36">
        <v>2012</v>
      </c>
      <c r="B43" s="139">
        <v>8.7274858395289368</v>
      </c>
      <c r="C43" s="139">
        <v>10.615882818013191</v>
      </c>
      <c r="D43" s="139">
        <v>13.118160788912796</v>
      </c>
      <c r="E43" s="139">
        <v>15.450309846788306</v>
      </c>
      <c r="F43" s="139">
        <v>18.377168939526879</v>
      </c>
      <c r="G43" s="139">
        <v>21.624953629380872</v>
      </c>
      <c r="H43" s="139">
        <v>25.557956601421413</v>
      </c>
      <c r="I43" s="139">
        <v>31.596989335525439</v>
      </c>
      <c r="J43" s="139">
        <v>43.137161855473614</v>
      </c>
      <c r="K43" s="139">
        <v>56.604672078940105</v>
      </c>
      <c r="L43" s="33"/>
      <c r="M43" s="117">
        <f t="shared" si="0"/>
        <v>2.1056658558289656</v>
      </c>
      <c r="N43" s="118">
        <f t="shared" si="1"/>
        <v>3.0801627968490228</v>
      </c>
    </row>
    <row r="44" spans="1:14">
      <c r="A44" s="36">
        <v>2013</v>
      </c>
      <c r="B44" s="139">
        <v>8.8170116389284239</v>
      </c>
      <c r="C44" s="139">
        <v>10.778702111273841</v>
      </c>
      <c r="D44" s="139">
        <v>13.126563796456603</v>
      </c>
      <c r="E44" s="139">
        <v>15.492542054219777</v>
      </c>
      <c r="F44" s="139">
        <v>18.375484301364956</v>
      </c>
      <c r="G44" s="139">
        <v>21.591505862481796</v>
      </c>
      <c r="H44" s="139">
        <v>25.814677338843474</v>
      </c>
      <c r="I44" s="139">
        <v>31.937638849295436</v>
      </c>
      <c r="J44" s="139">
        <v>43.331921771360108</v>
      </c>
      <c r="K44" s="139">
        <v>57.304307378466007</v>
      </c>
      <c r="L44" s="33"/>
      <c r="M44" s="117">
        <f t="shared" si="0"/>
        <v>2.084094368236336</v>
      </c>
      <c r="N44" s="118">
        <f t="shared" si="1"/>
        <v>3.1185195687174003</v>
      </c>
    </row>
    <row r="45" spans="1:14" ht="27.75" customHeight="1">
      <c r="A45" s="202" t="s">
        <v>155</v>
      </c>
      <c r="B45" s="203"/>
      <c r="C45" s="203"/>
      <c r="D45" s="203"/>
      <c r="E45" s="203"/>
      <c r="F45" s="203"/>
      <c r="G45" s="203"/>
      <c r="H45" s="203"/>
      <c r="I45" s="203"/>
      <c r="J45" s="203"/>
      <c r="K45" s="203"/>
      <c r="L45" s="203"/>
      <c r="M45" s="203"/>
      <c r="N45" s="204"/>
    </row>
    <row r="46" spans="1:14" ht="45.75" customHeight="1">
      <c r="A46" s="205" t="s">
        <v>165</v>
      </c>
      <c r="B46" s="206"/>
      <c r="C46" s="206"/>
      <c r="D46" s="206"/>
      <c r="E46" s="206"/>
      <c r="F46" s="206"/>
      <c r="G46" s="206"/>
      <c r="H46" s="206"/>
      <c r="I46" s="206"/>
      <c r="J46" s="206"/>
      <c r="K46" s="206"/>
      <c r="L46" s="206"/>
      <c r="M46" s="206"/>
      <c r="N46" s="207"/>
    </row>
    <row r="47" spans="1:14" ht="24" customHeight="1" thickBot="1">
      <c r="A47" s="183" t="s">
        <v>151</v>
      </c>
      <c r="B47" s="184"/>
      <c r="C47" s="184"/>
      <c r="D47" s="184"/>
      <c r="E47" s="184"/>
      <c r="F47" s="184"/>
      <c r="G47" s="184"/>
      <c r="H47" s="184"/>
      <c r="I47" s="184"/>
      <c r="J47" s="184"/>
      <c r="K47" s="184"/>
      <c r="L47" s="184"/>
      <c r="M47" s="184"/>
      <c r="N47" s="185"/>
    </row>
  </sheetData>
  <mergeCells count="16">
    <mergeCell ref="A46:N46"/>
    <mergeCell ref="M2:N2"/>
    <mergeCell ref="A1:N1"/>
    <mergeCell ref="A45:N45"/>
    <mergeCell ref="A47:N47"/>
    <mergeCell ref="A2:A3"/>
    <mergeCell ref="B2:B3"/>
    <mergeCell ref="C2:C3"/>
    <mergeCell ref="D2:D3"/>
    <mergeCell ref="E2:E3"/>
    <mergeCell ref="F2:F3"/>
    <mergeCell ref="G2:G3"/>
    <mergeCell ref="H2:H3"/>
    <mergeCell ref="I2:I3"/>
    <mergeCell ref="J2:J3"/>
    <mergeCell ref="K2:K3"/>
  </mergeCells>
  <pageMargins left="0.75" right="0.75" top="1" bottom="1" header="0.5" footer="0.5"/>
  <pageSetup scale="9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47"/>
  <sheetViews>
    <sheetView topLeftCell="A19" zoomScaleNormal="100" workbookViewId="0">
      <selection activeCell="R14" sqref="R14"/>
    </sheetView>
  </sheetViews>
  <sheetFormatPr defaultColWidth="9.140625" defaultRowHeight="15"/>
  <cols>
    <col min="1" max="1" width="9.140625" style="31"/>
    <col min="2" max="11" width="9" style="31" customWidth="1"/>
    <col min="12" max="12" width="4" style="31" customWidth="1"/>
    <col min="13" max="13" width="11.28515625" style="31" customWidth="1"/>
    <col min="14" max="14" width="12.140625" style="31" customWidth="1"/>
    <col min="15" max="16384" width="9.140625" style="31"/>
  </cols>
  <sheetData>
    <row r="1" spans="1:14" ht="27" customHeight="1">
      <c r="A1" s="214" t="s">
        <v>236</v>
      </c>
      <c r="B1" s="215"/>
      <c r="C1" s="215"/>
      <c r="D1" s="215"/>
      <c r="E1" s="215"/>
      <c r="F1" s="215"/>
      <c r="G1" s="215"/>
      <c r="H1" s="215"/>
      <c r="I1" s="215"/>
      <c r="J1" s="215"/>
      <c r="K1" s="215"/>
      <c r="L1" s="215"/>
      <c r="M1" s="215"/>
      <c r="N1" s="216"/>
    </row>
    <row r="2" spans="1:14">
      <c r="A2" s="210" t="s">
        <v>4</v>
      </c>
      <c r="B2" s="208" t="s">
        <v>74</v>
      </c>
      <c r="C2" s="208" t="s">
        <v>75</v>
      </c>
      <c r="D2" s="208" t="s">
        <v>80</v>
      </c>
      <c r="E2" s="208" t="s">
        <v>81</v>
      </c>
      <c r="F2" s="208" t="s">
        <v>76</v>
      </c>
      <c r="G2" s="208" t="s">
        <v>82</v>
      </c>
      <c r="H2" s="208" t="s">
        <v>83</v>
      </c>
      <c r="I2" s="208" t="s">
        <v>77</v>
      </c>
      <c r="J2" s="208" t="s">
        <v>78</v>
      </c>
      <c r="K2" s="208" t="s">
        <v>79</v>
      </c>
      <c r="L2" s="33"/>
      <c r="M2" s="212" t="s">
        <v>142</v>
      </c>
      <c r="N2" s="213"/>
    </row>
    <row r="3" spans="1:14" s="33" customFormat="1">
      <c r="A3" s="211"/>
      <c r="B3" s="209"/>
      <c r="C3" s="209"/>
      <c r="D3" s="209"/>
      <c r="E3" s="209"/>
      <c r="F3" s="209"/>
      <c r="G3" s="209"/>
      <c r="H3" s="209"/>
      <c r="I3" s="209"/>
      <c r="J3" s="209"/>
      <c r="K3" s="209"/>
      <c r="L3" s="115"/>
      <c r="M3" s="102" t="s">
        <v>141</v>
      </c>
      <c r="N3" s="103" t="s">
        <v>143</v>
      </c>
    </row>
    <row r="4" spans="1:14">
      <c r="A4" s="36">
        <v>1973</v>
      </c>
      <c r="B4" s="141">
        <v>7.1227878429427935</v>
      </c>
      <c r="C4" s="141">
        <v>8.7917589254466399</v>
      </c>
      <c r="D4" s="141">
        <v>10.047697738599084</v>
      </c>
      <c r="E4" s="141">
        <v>11.551273895684322</v>
      </c>
      <c r="F4" s="141">
        <v>13.276449630566225</v>
      </c>
      <c r="G4" s="141">
        <v>15.245704793880925</v>
      </c>
      <c r="H4" s="141">
        <v>17.394930382171644</v>
      </c>
      <c r="I4" s="141">
        <v>20.658374536586049</v>
      </c>
      <c r="J4" s="141">
        <v>24.877269525091407</v>
      </c>
      <c r="K4" s="141">
        <v>31.126454380275238</v>
      </c>
      <c r="L4" s="33"/>
      <c r="M4" s="117">
        <f>F4/B4</f>
        <v>1.8639400643836999</v>
      </c>
      <c r="N4" s="118">
        <f>K4/F4</f>
        <v>2.344486308192903</v>
      </c>
    </row>
    <row r="5" spans="1:14">
      <c r="A5" s="36">
        <v>1974</v>
      </c>
      <c r="B5" s="142">
        <v>7.6851564995718631</v>
      </c>
      <c r="C5" s="142">
        <v>8.816831965202466</v>
      </c>
      <c r="D5" s="142">
        <v>10.033004342283345</v>
      </c>
      <c r="E5" s="142">
        <v>11.430633846106304</v>
      </c>
      <c r="F5" s="142">
        <v>13.069784979041557</v>
      </c>
      <c r="G5" s="142">
        <v>14.854244864074852</v>
      </c>
      <c r="H5" s="142">
        <v>16.901297217388809</v>
      </c>
      <c r="I5" s="142">
        <v>19.977356249858303</v>
      </c>
      <c r="J5" s="142">
        <v>23.797279627682826</v>
      </c>
      <c r="K5" s="142">
        <v>28.319286139353174</v>
      </c>
      <c r="L5" s="33"/>
      <c r="M5" s="117">
        <f t="shared" ref="M5:M44" si="0">F5/B5</f>
        <v>1.7006530679979868</v>
      </c>
      <c r="N5" s="118">
        <f t="shared" ref="N5:N44" si="1">K5/F5</f>
        <v>2.1667752135758476</v>
      </c>
    </row>
    <row r="6" spans="1:14">
      <c r="A6" s="36">
        <v>1975</v>
      </c>
      <c r="B6" s="142">
        <v>7.4188455602540877</v>
      </c>
      <c r="C6" s="142">
        <v>8.5104692544343532</v>
      </c>
      <c r="D6" s="142">
        <v>9.8390074133647758</v>
      </c>
      <c r="E6" s="142">
        <v>11.350219923996089</v>
      </c>
      <c r="F6" s="142">
        <v>13.047376854400444</v>
      </c>
      <c r="G6" s="142">
        <v>14.956460073454044</v>
      </c>
      <c r="H6" s="142">
        <v>17.472980312238086</v>
      </c>
      <c r="I6" s="142">
        <v>20.113776299446773</v>
      </c>
      <c r="J6" s="142">
        <v>23.784475711159569</v>
      </c>
      <c r="K6" s="142">
        <v>28.158706860046262</v>
      </c>
      <c r="L6" s="33"/>
      <c r="M6" s="117">
        <f t="shared" si="0"/>
        <v>1.7586802081850568</v>
      </c>
      <c r="N6" s="118">
        <f t="shared" si="1"/>
        <v>2.1581891267706639</v>
      </c>
    </row>
    <row r="7" spans="1:14">
      <c r="A7" s="36">
        <v>1976</v>
      </c>
      <c r="B7" s="142">
        <v>7.7880643592397263</v>
      </c>
      <c r="C7" s="142">
        <v>9.1010018231880903</v>
      </c>
      <c r="D7" s="142">
        <v>10.17177054188708</v>
      </c>
      <c r="E7" s="142">
        <v>11.501565692514562</v>
      </c>
      <c r="F7" s="142">
        <v>13.100809484848455</v>
      </c>
      <c r="G7" s="142">
        <v>15.273044067350661</v>
      </c>
      <c r="H7" s="142">
        <v>17.965961542128284</v>
      </c>
      <c r="I7" s="142">
        <v>20.567447832438209</v>
      </c>
      <c r="J7" s="142">
        <v>25.333807191212468</v>
      </c>
      <c r="K7" s="142">
        <v>29.448747380289877</v>
      </c>
      <c r="L7" s="33"/>
      <c r="M7" s="117">
        <f t="shared" si="0"/>
        <v>1.6821650259355792</v>
      </c>
      <c r="N7" s="118">
        <f t="shared" si="1"/>
        <v>2.2478570819878256</v>
      </c>
    </row>
    <row r="8" spans="1:14">
      <c r="A8" s="36">
        <v>1977</v>
      </c>
      <c r="B8" s="142">
        <v>8.0840416460638913</v>
      </c>
      <c r="C8" s="142">
        <v>8.9708581407692911</v>
      </c>
      <c r="D8" s="142">
        <v>9.9699984628234155</v>
      </c>
      <c r="E8" s="142">
        <v>11.283756074146758</v>
      </c>
      <c r="F8" s="142">
        <v>13.000277630958278</v>
      </c>
      <c r="G8" s="142">
        <v>15.01501396238851</v>
      </c>
      <c r="H8" s="142">
        <v>17.430406366530207</v>
      </c>
      <c r="I8" s="142">
        <v>20.561275484157278</v>
      </c>
      <c r="J8" s="142">
        <v>25.091459943137469</v>
      </c>
      <c r="K8" s="142">
        <v>28.781671765359778</v>
      </c>
      <c r="L8" s="33"/>
      <c r="M8" s="117">
        <f t="shared" si="0"/>
        <v>1.6081408533178569</v>
      </c>
      <c r="N8" s="118">
        <f t="shared" si="1"/>
        <v>2.2139274700426701</v>
      </c>
    </row>
    <row r="9" spans="1:14">
      <c r="A9" s="36">
        <v>1978</v>
      </c>
      <c r="B9" s="142">
        <v>7.9150582949670207</v>
      </c>
      <c r="C9" s="142">
        <v>8.9962556732720014</v>
      </c>
      <c r="D9" s="142">
        <v>10.137101082484458</v>
      </c>
      <c r="E9" s="142">
        <v>11.429565665597847</v>
      </c>
      <c r="F9" s="142">
        <v>13.112794370330111</v>
      </c>
      <c r="G9" s="142">
        <v>15.475861731425463</v>
      </c>
      <c r="H9" s="142">
        <v>17.532020329800538</v>
      </c>
      <c r="I9" s="142">
        <v>20.683898963988284</v>
      </c>
      <c r="J9" s="142">
        <v>25.20547669822853</v>
      </c>
      <c r="K9" s="142">
        <v>29.861781985266315</v>
      </c>
      <c r="L9" s="33"/>
      <c r="M9" s="117">
        <f t="shared" si="0"/>
        <v>1.6566895506844459</v>
      </c>
      <c r="N9" s="118">
        <f t="shared" si="1"/>
        <v>2.2773011718107612</v>
      </c>
    </row>
    <row r="10" spans="1:14">
      <c r="A10" s="36">
        <v>1979</v>
      </c>
      <c r="B10" s="142">
        <v>8.4908295157333686</v>
      </c>
      <c r="C10" s="142">
        <v>9.2742782183203243</v>
      </c>
      <c r="D10" s="142">
        <v>10.32852827052319</v>
      </c>
      <c r="E10" s="142">
        <v>11.807543179604918</v>
      </c>
      <c r="F10" s="142">
        <v>13.651659501195111</v>
      </c>
      <c r="G10" s="142">
        <v>15.455230790041895</v>
      </c>
      <c r="H10" s="142">
        <v>17.991471063725879</v>
      </c>
      <c r="I10" s="142">
        <v>21.626748918144305</v>
      </c>
      <c r="J10" s="142">
        <v>26.030868858043824</v>
      </c>
      <c r="K10" s="142">
        <v>30.566846860854533</v>
      </c>
      <c r="L10" s="33"/>
      <c r="M10" s="117">
        <f t="shared" si="0"/>
        <v>1.6078122256369425</v>
      </c>
      <c r="N10" s="118">
        <f t="shared" si="1"/>
        <v>2.239057226572243</v>
      </c>
    </row>
    <row r="11" spans="1:14">
      <c r="A11" s="36">
        <v>1980</v>
      </c>
      <c r="B11" s="142">
        <v>7.9277669115679181</v>
      </c>
      <c r="C11" s="142">
        <v>8.8415875060930134</v>
      </c>
      <c r="D11" s="142">
        <v>10.108619443736982</v>
      </c>
      <c r="E11" s="142">
        <v>11.437297540219207</v>
      </c>
      <c r="F11" s="142">
        <v>13.189240486352354</v>
      </c>
      <c r="G11" s="142">
        <v>15.062212746716863</v>
      </c>
      <c r="H11" s="142">
        <v>17.600363354259983</v>
      </c>
      <c r="I11" s="142">
        <v>21.060854821905654</v>
      </c>
      <c r="J11" s="142">
        <v>26.103227056912893</v>
      </c>
      <c r="K11" s="142">
        <v>30.235173453888287</v>
      </c>
      <c r="L11" s="33"/>
      <c r="M11" s="117">
        <f t="shared" si="0"/>
        <v>1.663676623376386</v>
      </c>
      <c r="N11" s="118">
        <f t="shared" si="1"/>
        <v>2.2924120221459541</v>
      </c>
    </row>
    <row r="12" spans="1:14">
      <c r="A12" s="36">
        <v>1981</v>
      </c>
      <c r="B12" s="142">
        <v>8.2201617734024328</v>
      </c>
      <c r="C12" s="142">
        <v>8.9325187489263698</v>
      </c>
      <c r="D12" s="142">
        <v>10.027981918636586</v>
      </c>
      <c r="E12" s="142">
        <v>11.649481603166024</v>
      </c>
      <c r="F12" s="142">
        <v>13.06333665674982</v>
      </c>
      <c r="G12" s="142">
        <v>15.003018197688945</v>
      </c>
      <c r="H12" s="142">
        <v>17.635281632533911</v>
      </c>
      <c r="I12" s="142">
        <v>20.949925942053365</v>
      </c>
      <c r="J12" s="142">
        <v>25.412129345066745</v>
      </c>
      <c r="K12" s="142">
        <v>30.11452161838033</v>
      </c>
      <c r="L12" s="33"/>
      <c r="M12" s="117">
        <f t="shared" si="0"/>
        <v>1.5891824293553696</v>
      </c>
      <c r="N12" s="118">
        <f t="shared" si="1"/>
        <v>2.3052702697377221</v>
      </c>
    </row>
    <row r="13" spans="1:14">
      <c r="A13" s="36">
        <v>1982</v>
      </c>
      <c r="B13" s="142">
        <v>7.8775834234335536</v>
      </c>
      <c r="C13" s="142">
        <v>8.6024954385103438</v>
      </c>
      <c r="D13" s="142">
        <v>9.767825015658822</v>
      </c>
      <c r="E13" s="142">
        <v>11.30740955465844</v>
      </c>
      <c r="F13" s="142">
        <v>12.830803613661299</v>
      </c>
      <c r="G13" s="142">
        <v>14.667045128513092</v>
      </c>
      <c r="H13" s="142">
        <v>17.326395429733495</v>
      </c>
      <c r="I13" s="142">
        <v>20.688602678344385</v>
      </c>
      <c r="J13" s="142">
        <v>25.295781705201069</v>
      </c>
      <c r="K13" s="142">
        <v>29.93143651750831</v>
      </c>
      <c r="L13" s="33"/>
      <c r="M13" s="117">
        <f t="shared" si="0"/>
        <v>1.6287740699125235</v>
      </c>
      <c r="N13" s="118">
        <f t="shared" si="1"/>
        <v>2.3327795685096069</v>
      </c>
    </row>
    <row r="14" spans="1:14">
      <c r="A14" s="36">
        <v>1983</v>
      </c>
      <c r="B14" s="142">
        <v>7.6312370857443188</v>
      </c>
      <c r="C14" s="142">
        <v>8.3257380811714832</v>
      </c>
      <c r="D14" s="142">
        <v>9.6529211423334722</v>
      </c>
      <c r="E14" s="142">
        <v>11.114757993934063</v>
      </c>
      <c r="F14" s="142">
        <v>12.856411074734687</v>
      </c>
      <c r="G14" s="142">
        <v>15.071330972885919</v>
      </c>
      <c r="H14" s="142">
        <v>17.639993915626071</v>
      </c>
      <c r="I14" s="142">
        <v>21.273333099279856</v>
      </c>
      <c r="J14" s="142">
        <v>26.190397774922982</v>
      </c>
      <c r="K14" s="142">
        <v>30.553474627905619</v>
      </c>
      <c r="L14" s="33"/>
      <c r="M14" s="117">
        <f t="shared" si="0"/>
        <v>1.684708642947466</v>
      </c>
      <c r="N14" s="118">
        <f t="shared" si="1"/>
        <v>2.3765166227415562</v>
      </c>
    </row>
    <row r="15" spans="1:14">
      <c r="A15" s="36">
        <v>1984</v>
      </c>
      <c r="B15" s="142">
        <v>7.3932415375333376</v>
      </c>
      <c r="C15" s="142">
        <v>8.2025191062420362</v>
      </c>
      <c r="D15" s="142">
        <v>9.7315968629217551</v>
      </c>
      <c r="E15" s="142">
        <v>11.030129286013917</v>
      </c>
      <c r="F15" s="142">
        <v>12.743958097697096</v>
      </c>
      <c r="G15" s="142">
        <v>14.974316697296196</v>
      </c>
      <c r="H15" s="142">
        <v>17.581007971721025</v>
      </c>
      <c r="I15" s="142">
        <v>21.250127895916439</v>
      </c>
      <c r="J15" s="142">
        <v>26.139115844304381</v>
      </c>
      <c r="K15" s="142">
        <v>31.323329087417218</v>
      </c>
      <c r="L15" s="33"/>
      <c r="M15" s="117">
        <f t="shared" si="0"/>
        <v>1.7237307929140049</v>
      </c>
      <c r="N15" s="118">
        <f t="shared" si="1"/>
        <v>2.4578964280396933</v>
      </c>
    </row>
    <row r="16" spans="1:14">
      <c r="A16" s="36">
        <v>1985</v>
      </c>
      <c r="B16" s="142">
        <v>7.2421764547020695</v>
      </c>
      <c r="C16" s="142">
        <v>8.2333687309190768</v>
      </c>
      <c r="D16" s="142">
        <v>9.81044096804502</v>
      </c>
      <c r="E16" s="142">
        <v>11.038237548953918</v>
      </c>
      <c r="F16" s="142">
        <v>12.714895502388037</v>
      </c>
      <c r="G16" s="142">
        <v>14.977106924244218</v>
      </c>
      <c r="H16" s="142">
        <v>17.5110266334664</v>
      </c>
      <c r="I16" s="142">
        <v>20.914192020057673</v>
      </c>
      <c r="J16" s="142">
        <v>26.148914754613273</v>
      </c>
      <c r="K16" s="142">
        <v>31.048744112162279</v>
      </c>
      <c r="L16" s="33"/>
      <c r="M16" s="117">
        <f t="shared" si="0"/>
        <v>1.7556732540164415</v>
      </c>
      <c r="N16" s="118">
        <f t="shared" si="1"/>
        <v>2.4419189372284564</v>
      </c>
    </row>
    <row r="17" spans="1:14">
      <c r="A17" s="36">
        <v>1986</v>
      </c>
      <c r="B17" s="142">
        <v>7.2068761068088145</v>
      </c>
      <c r="C17" s="142">
        <v>8.3115524406801224</v>
      </c>
      <c r="D17" s="142">
        <v>9.9246522418373111</v>
      </c>
      <c r="E17" s="142">
        <v>11.454639883406827</v>
      </c>
      <c r="F17" s="142">
        <v>13.23835524401111</v>
      </c>
      <c r="G17" s="142">
        <v>15.442414905179605</v>
      </c>
      <c r="H17" s="142">
        <v>17.963059938400932</v>
      </c>
      <c r="I17" s="142">
        <v>21.557560563210558</v>
      </c>
      <c r="J17" s="142">
        <v>26.367135630450736</v>
      </c>
      <c r="K17" s="142">
        <v>30.828551108166078</v>
      </c>
      <c r="L17" s="33"/>
      <c r="M17" s="117">
        <f t="shared" si="0"/>
        <v>1.8369061779075064</v>
      </c>
      <c r="N17" s="118">
        <f t="shared" si="1"/>
        <v>2.3287297054603959</v>
      </c>
    </row>
    <row r="18" spans="1:14">
      <c r="A18" s="36">
        <v>1987</v>
      </c>
      <c r="B18" s="142">
        <v>7.0799059802153197</v>
      </c>
      <c r="C18" s="142">
        <v>8.3212970306966501</v>
      </c>
      <c r="D18" s="142">
        <v>9.8502247280581408</v>
      </c>
      <c r="E18" s="142">
        <v>11.46899931187161</v>
      </c>
      <c r="F18" s="142">
        <v>13.311046329985428</v>
      </c>
      <c r="G18" s="142">
        <v>15.34638422984693</v>
      </c>
      <c r="H18" s="142">
        <v>18.161170416612883</v>
      </c>
      <c r="I18" s="142">
        <v>21.600639885278607</v>
      </c>
      <c r="J18" s="142">
        <v>26.93529300801805</v>
      </c>
      <c r="K18" s="142">
        <v>32.945980845571967</v>
      </c>
      <c r="L18" s="33"/>
      <c r="M18" s="117">
        <f t="shared" si="0"/>
        <v>1.8801162567953484</v>
      </c>
      <c r="N18" s="118">
        <f t="shared" si="1"/>
        <v>2.4750857317170825</v>
      </c>
    </row>
    <row r="19" spans="1:14">
      <c r="A19" s="36">
        <v>1988</v>
      </c>
      <c r="B19" s="142">
        <v>6.9647383525155986</v>
      </c>
      <c r="C19" s="142">
        <v>8.4860611336367597</v>
      </c>
      <c r="D19" s="142">
        <v>9.8182885794383221</v>
      </c>
      <c r="E19" s="142">
        <v>11.481407338840874</v>
      </c>
      <c r="F19" s="142">
        <v>13.432233703574264</v>
      </c>
      <c r="G19" s="142">
        <v>15.517571432353774</v>
      </c>
      <c r="H19" s="142">
        <v>18.577344537161292</v>
      </c>
      <c r="I19" s="142">
        <v>22.053597912352409</v>
      </c>
      <c r="J19" s="142">
        <v>27.676130056682094</v>
      </c>
      <c r="K19" s="142">
        <v>33.245354191683326</v>
      </c>
      <c r="L19" s="33"/>
      <c r="M19" s="117">
        <f t="shared" si="0"/>
        <v>1.9286056451385092</v>
      </c>
      <c r="N19" s="118">
        <f t="shared" si="1"/>
        <v>2.4750428651964915</v>
      </c>
    </row>
    <row r="20" spans="1:14">
      <c r="A20" s="36">
        <v>1989</v>
      </c>
      <c r="B20" s="142">
        <v>6.9450042945129065</v>
      </c>
      <c r="C20" s="142">
        <v>8.5329521693343366</v>
      </c>
      <c r="D20" s="142">
        <v>9.7167556227402745</v>
      </c>
      <c r="E20" s="142">
        <v>11.277427771946861</v>
      </c>
      <c r="F20" s="142">
        <v>13.140642113897549</v>
      </c>
      <c r="G20" s="142">
        <v>15.101158485694137</v>
      </c>
      <c r="H20" s="142">
        <v>17.970201099463196</v>
      </c>
      <c r="I20" s="142">
        <v>21.728973768342332</v>
      </c>
      <c r="J20" s="142">
        <v>26.994751052823538</v>
      </c>
      <c r="K20" s="142">
        <v>31.983368104215707</v>
      </c>
      <c r="L20" s="33"/>
      <c r="M20" s="117">
        <f t="shared" si="0"/>
        <v>1.8920999263138942</v>
      </c>
      <c r="N20" s="118">
        <f t="shared" si="1"/>
        <v>2.43392733985123</v>
      </c>
    </row>
    <row r="21" spans="1:14">
      <c r="A21" s="36">
        <v>1990</v>
      </c>
      <c r="B21" s="142">
        <v>7.0221020202408235</v>
      </c>
      <c r="C21" s="142">
        <v>8.5063886382051574</v>
      </c>
      <c r="D21" s="142">
        <v>9.9323128458508574</v>
      </c>
      <c r="E21" s="142">
        <v>11.353688539653222</v>
      </c>
      <c r="F21" s="142">
        <v>13.104145181466212</v>
      </c>
      <c r="G21" s="142">
        <v>14.95062065481609</v>
      </c>
      <c r="H21" s="142">
        <v>17.448533033720313</v>
      </c>
      <c r="I21" s="142">
        <v>21.246246387479623</v>
      </c>
      <c r="J21" s="142">
        <v>26.262876473903074</v>
      </c>
      <c r="K21" s="142">
        <v>31.310588217126412</v>
      </c>
      <c r="L21" s="33"/>
      <c r="M21" s="117">
        <f t="shared" si="0"/>
        <v>1.8661285671575596</v>
      </c>
      <c r="N21" s="118">
        <f t="shared" si="1"/>
        <v>2.3893651805239764</v>
      </c>
    </row>
    <row r="22" spans="1:14">
      <c r="A22" s="36">
        <v>1991</v>
      </c>
      <c r="B22" s="142">
        <v>7.1350151488052189</v>
      </c>
      <c r="C22" s="142">
        <v>8.4525899873160473</v>
      </c>
      <c r="D22" s="142">
        <v>9.8700169027950935</v>
      </c>
      <c r="E22" s="142">
        <v>11.429112005414018</v>
      </c>
      <c r="F22" s="142">
        <v>13.030548622410919</v>
      </c>
      <c r="G22" s="142">
        <v>15.027005264862808</v>
      </c>
      <c r="H22" s="142">
        <v>17.481604569622998</v>
      </c>
      <c r="I22" s="142">
        <v>21.221580693139362</v>
      </c>
      <c r="J22" s="142">
        <v>26.816889718951156</v>
      </c>
      <c r="K22" s="142">
        <v>31.827371823895309</v>
      </c>
      <c r="L22" s="33"/>
      <c r="M22" s="117">
        <f t="shared" si="0"/>
        <v>1.826281843927539</v>
      </c>
      <c r="N22" s="118">
        <f t="shared" si="1"/>
        <v>2.4425197085835815</v>
      </c>
    </row>
    <row r="23" spans="1:14">
      <c r="A23" s="36">
        <v>1992</v>
      </c>
      <c r="B23" s="142">
        <v>7.2785808027490191</v>
      </c>
      <c r="C23" s="142">
        <v>8.3430112095586111</v>
      </c>
      <c r="D23" s="142">
        <v>9.7456805530120683</v>
      </c>
      <c r="E23" s="142">
        <v>11.333209298510447</v>
      </c>
      <c r="F23" s="142">
        <v>12.967836330156986</v>
      </c>
      <c r="G23" s="142">
        <v>15.04456829276536</v>
      </c>
      <c r="H23" s="142">
        <v>17.558234703398035</v>
      </c>
      <c r="I23" s="142">
        <v>21.038867393799691</v>
      </c>
      <c r="J23" s="142">
        <v>26.993790989998931</v>
      </c>
      <c r="K23" s="142">
        <v>32.38741359055426</v>
      </c>
      <c r="L23" s="33"/>
      <c r="M23" s="117">
        <f t="shared" si="0"/>
        <v>1.7816435211187343</v>
      </c>
      <c r="N23" s="118">
        <f t="shared" si="1"/>
        <v>2.4975186890072498</v>
      </c>
    </row>
    <row r="24" spans="1:14">
      <c r="A24" s="36">
        <v>1993</v>
      </c>
      <c r="B24" s="142">
        <v>7.3505966591079863</v>
      </c>
      <c r="C24" s="142">
        <v>8.4170884442606493</v>
      </c>
      <c r="D24" s="142">
        <v>9.7426270820648728</v>
      </c>
      <c r="E24" s="142">
        <v>11.330000983415831</v>
      </c>
      <c r="F24" s="142">
        <v>12.967438913060493</v>
      </c>
      <c r="G24" s="142">
        <v>15.327120759186682</v>
      </c>
      <c r="H24" s="142">
        <v>17.655763306615324</v>
      </c>
      <c r="I24" s="142">
        <v>21.441362098763651</v>
      </c>
      <c r="J24" s="142">
        <v>27.553988715869632</v>
      </c>
      <c r="K24" s="142">
        <v>33.133696226189755</v>
      </c>
      <c r="L24" s="33"/>
      <c r="M24" s="117">
        <f t="shared" si="0"/>
        <v>1.7641341940579454</v>
      </c>
      <c r="N24" s="118">
        <f t="shared" si="1"/>
        <v>2.555145734507243</v>
      </c>
    </row>
    <row r="25" spans="1:14">
      <c r="A25" s="36">
        <v>1994</v>
      </c>
      <c r="B25" s="142">
        <v>7.3509986056299779</v>
      </c>
      <c r="C25" s="142">
        <v>8.3610940080475018</v>
      </c>
      <c r="D25" s="142">
        <v>9.6984372170680224</v>
      </c>
      <c r="E25" s="142">
        <v>11.173912639592759</v>
      </c>
      <c r="F25" s="142">
        <v>12.81597049995467</v>
      </c>
      <c r="G25" s="142">
        <v>15.179128131372471</v>
      </c>
      <c r="H25" s="142">
        <v>17.611941721428266</v>
      </c>
      <c r="I25" s="142">
        <v>21.720255109093973</v>
      </c>
      <c r="J25" s="142">
        <v>27.796720210160711</v>
      </c>
      <c r="K25" s="142">
        <v>33.930207513760323</v>
      </c>
      <c r="L25" s="33"/>
      <c r="M25" s="117">
        <f t="shared" si="0"/>
        <v>1.7434325848108831</v>
      </c>
      <c r="N25" s="118">
        <f t="shared" si="1"/>
        <v>2.6474941959237759</v>
      </c>
    </row>
    <row r="26" spans="1:14">
      <c r="A26" s="36">
        <v>1995</v>
      </c>
      <c r="B26" s="142">
        <v>7.3440271396619279</v>
      </c>
      <c r="C26" s="142">
        <v>8.6316984274475015</v>
      </c>
      <c r="D26" s="142">
        <v>10.040974888669803</v>
      </c>
      <c r="E26" s="142">
        <v>11.329364956296784</v>
      </c>
      <c r="F26" s="142">
        <v>12.889505040314411</v>
      </c>
      <c r="G26" s="142">
        <v>15.083051654877778</v>
      </c>
      <c r="H26" s="142">
        <v>17.99618215067089</v>
      </c>
      <c r="I26" s="142">
        <v>21.722215094793608</v>
      </c>
      <c r="J26" s="142">
        <v>27.545374755160033</v>
      </c>
      <c r="K26" s="142">
        <v>33.507090242314732</v>
      </c>
      <c r="L26" s="33"/>
      <c r="M26" s="117">
        <f t="shared" si="0"/>
        <v>1.7551004095156111</v>
      </c>
      <c r="N26" s="118">
        <f t="shared" si="1"/>
        <v>2.5995637642806959</v>
      </c>
    </row>
    <row r="27" spans="1:14">
      <c r="A27" s="36">
        <v>1996</v>
      </c>
      <c r="B27" s="142">
        <v>7.2554682268021562</v>
      </c>
      <c r="C27" s="142">
        <v>8.5710170391332809</v>
      </c>
      <c r="D27" s="142">
        <v>9.9340610098402671</v>
      </c>
      <c r="E27" s="142">
        <v>11.183530025667768</v>
      </c>
      <c r="F27" s="142">
        <v>12.857942264361203</v>
      </c>
      <c r="G27" s="142">
        <v>14.842658189592433</v>
      </c>
      <c r="H27" s="142">
        <v>17.567299340213996</v>
      </c>
      <c r="I27" s="142">
        <v>21.210689013180325</v>
      </c>
      <c r="J27" s="142">
        <v>26.6831645557107</v>
      </c>
      <c r="K27" s="142">
        <v>32.646212100638131</v>
      </c>
      <c r="L27" s="33"/>
      <c r="M27" s="117">
        <f t="shared" si="0"/>
        <v>1.7721726375788065</v>
      </c>
      <c r="N27" s="118">
        <f t="shared" si="1"/>
        <v>2.538991965388175</v>
      </c>
    </row>
    <row r="28" spans="1:14">
      <c r="A28" s="36">
        <v>1997</v>
      </c>
      <c r="B28" s="142">
        <v>7.4011081131995606</v>
      </c>
      <c r="C28" s="142">
        <v>8.7507690891318379</v>
      </c>
      <c r="D28" s="142">
        <v>10.106465334161884</v>
      </c>
      <c r="E28" s="142">
        <v>11.476941737423504</v>
      </c>
      <c r="F28" s="142">
        <v>13.023022803980801</v>
      </c>
      <c r="G28" s="142">
        <v>14.838582529793277</v>
      </c>
      <c r="H28" s="142">
        <v>17.574975066252239</v>
      </c>
      <c r="I28" s="142">
        <v>21.335247228645958</v>
      </c>
      <c r="J28" s="142">
        <v>27.232756265845069</v>
      </c>
      <c r="K28" s="142">
        <v>33.201976523879466</v>
      </c>
      <c r="L28" s="33"/>
      <c r="M28" s="117">
        <f t="shared" si="0"/>
        <v>1.7596044544674054</v>
      </c>
      <c r="N28" s="118">
        <f t="shared" si="1"/>
        <v>2.5494830980201066</v>
      </c>
    </row>
    <row r="29" spans="1:14">
      <c r="A29" s="36">
        <v>1998</v>
      </c>
      <c r="B29" s="142">
        <v>7.9471411131948697</v>
      </c>
      <c r="C29" s="142">
        <v>9.235826242778721</v>
      </c>
      <c r="D29" s="142">
        <v>10.552893790769476</v>
      </c>
      <c r="E29" s="142">
        <v>12.005044971021036</v>
      </c>
      <c r="F29" s="142">
        <v>13.881762609483667</v>
      </c>
      <c r="G29" s="142">
        <v>15.727240783120468</v>
      </c>
      <c r="H29" s="142">
        <v>18.416894335296185</v>
      </c>
      <c r="I29" s="142">
        <v>22.248343427415705</v>
      </c>
      <c r="J29" s="142">
        <v>28.257266741184079</v>
      </c>
      <c r="K29" s="142">
        <v>34.506398749552012</v>
      </c>
      <c r="L29" s="33"/>
      <c r="M29" s="117">
        <f t="shared" si="0"/>
        <v>1.7467618117961152</v>
      </c>
      <c r="N29" s="118">
        <f t="shared" si="1"/>
        <v>2.4857361215771054</v>
      </c>
    </row>
    <row r="30" spans="1:14">
      <c r="A30" s="36">
        <v>1999</v>
      </c>
      <c r="B30" s="142">
        <v>8.1415664206620324</v>
      </c>
      <c r="C30" s="142">
        <v>9.5646776837291085</v>
      </c>
      <c r="D30" s="142">
        <v>10.886003314595678</v>
      </c>
      <c r="E30" s="142">
        <v>12.300197752857464</v>
      </c>
      <c r="F30" s="142">
        <v>13.96809023768118</v>
      </c>
      <c r="G30" s="142">
        <v>16.001982167289931</v>
      </c>
      <c r="H30" s="142">
        <v>18.53287723856425</v>
      </c>
      <c r="I30" s="142">
        <v>22.492487598175426</v>
      </c>
      <c r="J30" s="142">
        <v>29.018149829389809</v>
      </c>
      <c r="K30" s="142">
        <v>35.03075576192515</v>
      </c>
      <c r="L30" s="33"/>
      <c r="M30" s="117">
        <f t="shared" si="0"/>
        <v>1.7156514503440436</v>
      </c>
      <c r="N30" s="118">
        <f t="shared" si="1"/>
        <v>2.5079130479429486</v>
      </c>
    </row>
    <row r="31" spans="1:14">
      <c r="A31" s="36">
        <v>2000</v>
      </c>
      <c r="B31" s="142">
        <v>8.2115775091904641</v>
      </c>
      <c r="C31" s="142">
        <v>9.6863255877992032</v>
      </c>
      <c r="D31" s="142">
        <v>11.052509715226956</v>
      </c>
      <c r="E31" s="142">
        <v>12.648870033700398</v>
      </c>
      <c r="F31" s="142">
        <v>14.194626382290657</v>
      </c>
      <c r="G31" s="142">
        <v>16.344571353323524</v>
      </c>
      <c r="H31" s="142">
        <v>19.211972142914561</v>
      </c>
      <c r="I31" s="142">
        <v>23.062866823187814</v>
      </c>
      <c r="J31" s="142">
        <v>29.192654091507467</v>
      </c>
      <c r="K31" s="142">
        <v>35.582552619667652</v>
      </c>
      <c r="L31" s="33"/>
      <c r="M31" s="117">
        <f t="shared" si="0"/>
        <v>1.7286113863510288</v>
      </c>
      <c r="N31" s="118">
        <f t="shared" si="1"/>
        <v>2.5067621831921385</v>
      </c>
    </row>
    <row r="32" spans="1:14">
      <c r="A32" s="36">
        <v>2001</v>
      </c>
      <c r="B32" s="142">
        <v>8.2530783634409701</v>
      </c>
      <c r="C32" s="142">
        <v>9.8016865814938043</v>
      </c>
      <c r="D32" s="142">
        <v>11.199773081871962</v>
      </c>
      <c r="E32" s="142">
        <v>12.740537721580022</v>
      </c>
      <c r="F32" s="142">
        <v>14.248326679101005</v>
      </c>
      <c r="G32" s="142">
        <v>16.344159149038081</v>
      </c>
      <c r="H32" s="142">
        <v>19.159483491309526</v>
      </c>
      <c r="I32" s="142">
        <v>23.162555399112676</v>
      </c>
      <c r="J32" s="142">
        <v>29.503616368240309</v>
      </c>
      <c r="K32" s="142">
        <v>36.74708434220252</v>
      </c>
      <c r="L32" s="33"/>
      <c r="M32" s="117">
        <f t="shared" si="0"/>
        <v>1.7264257107041967</v>
      </c>
      <c r="N32" s="118">
        <f t="shared" si="1"/>
        <v>2.5790456079380872</v>
      </c>
    </row>
    <row r="33" spans="1:14">
      <c r="A33" s="36">
        <v>2002</v>
      </c>
      <c r="B33" s="142">
        <v>8.4846389777969371</v>
      </c>
      <c r="C33" s="142">
        <v>10.063132737617233</v>
      </c>
      <c r="D33" s="142">
        <v>11.440469950064513</v>
      </c>
      <c r="E33" s="142">
        <v>12.888574813080364</v>
      </c>
      <c r="F33" s="142">
        <v>14.523899658660211</v>
      </c>
      <c r="G33" s="142">
        <v>16.543101650177526</v>
      </c>
      <c r="H33" s="142">
        <v>19.36782364962917</v>
      </c>
      <c r="I33" s="142">
        <v>23.512751700043339</v>
      </c>
      <c r="J33" s="142">
        <v>29.987859811763148</v>
      </c>
      <c r="K33" s="142">
        <v>37.598292205116834</v>
      </c>
      <c r="L33" s="33"/>
      <c r="M33" s="117">
        <f t="shared" si="0"/>
        <v>1.7117875842056614</v>
      </c>
      <c r="N33" s="118">
        <f t="shared" si="1"/>
        <v>2.5887188075344478</v>
      </c>
    </row>
    <row r="34" spans="1:14">
      <c r="A34" s="36">
        <v>2003</v>
      </c>
      <c r="B34" s="142">
        <v>8.5399459787980625</v>
      </c>
      <c r="C34" s="142">
        <v>10.066335363438908</v>
      </c>
      <c r="D34" s="142">
        <v>11.537601521929018</v>
      </c>
      <c r="E34" s="142">
        <v>12.896550903061689</v>
      </c>
      <c r="F34" s="142">
        <v>14.938036722423359</v>
      </c>
      <c r="G34" s="142">
        <v>16.97716548084604</v>
      </c>
      <c r="H34" s="142">
        <v>19.956830396534375</v>
      </c>
      <c r="I34" s="142">
        <v>24.001489933498501</v>
      </c>
      <c r="J34" s="142">
        <v>30.898284638428574</v>
      </c>
      <c r="K34" s="142">
        <v>38.085067907759608</v>
      </c>
      <c r="L34" s="33"/>
      <c r="M34" s="117">
        <f t="shared" si="0"/>
        <v>1.7491956927490755</v>
      </c>
      <c r="N34" s="118">
        <f t="shared" si="1"/>
        <v>2.5495363691662667</v>
      </c>
    </row>
    <row r="35" spans="1:14">
      <c r="A35" s="36">
        <v>2004</v>
      </c>
      <c r="B35" s="142">
        <v>8.4229594950453031</v>
      </c>
      <c r="C35" s="142">
        <v>9.8764838481284389</v>
      </c>
      <c r="D35" s="142">
        <v>11.335856733381524</v>
      </c>
      <c r="E35" s="142">
        <v>12.759335270777315</v>
      </c>
      <c r="F35" s="142">
        <v>14.848921499793089</v>
      </c>
      <c r="G35" s="142">
        <v>17.139438691810209</v>
      </c>
      <c r="H35" s="142">
        <v>19.748442259343431</v>
      </c>
      <c r="I35" s="142">
        <v>23.700750472865337</v>
      </c>
      <c r="J35" s="142">
        <v>30.88933161900631</v>
      </c>
      <c r="K35" s="142">
        <v>38.122670457220359</v>
      </c>
      <c r="L35" s="33"/>
      <c r="M35" s="117">
        <f t="shared" si="0"/>
        <v>1.762910234642322</v>
      </c>
      <c r="N35" s="118">
        <f t="shared" si="1"/>
        <v>2.5673696542709568</v>
      </c>
    </row>
    <row r="36" spans="1:14">
      <c r="A36" s="36">
        <v>2005</v>
      </c>
      <c r="B36" s="142">
        <v>8.2225920902856551</v>
      </c>
      <c r="C36" s="142">
        <v>9.6244027922409234</v>
      </c>
      <c r="D36" s="142">
        <v>10.891548389637531</v>
      </c>
      <c r="E36" s="142">
        <v>12.226295503499612</v>
      </c>
      <c r="F36" s="142">
        <v>14.183174056948257</v>
      </c>
      <c r="G36" s="142">
        <v>16.39783452327972</v>
      </c>
      <c r="H36" s="142">
        <v>19.148562861257922</v>
      </c>
      <c r="I36" s="142">
        <v>23.026284897568836</v>
      </c>
      <c r="J36" s="142">
        <v>30.097182422126725</v>
      </c>
      <c r="K36" s="142">
        <v>38.134315301734858</v>
      </c>
      <c r="L36" s="33"/>
      <c r="M36" s="117">
        <f t="shared" si="0"/>
        <v>1.7249030355895387</v>
      </c>
      <c r="N36" s="118">
        <f t="shared" si="1"/>
        <v>2.6887010727371758</v>
      </c>
    </row>
    <row r="37" spans="1:14">
      <c r="A37" s="36">
        <v>2006</v>
      </c>
      <c r="B37" s="142">
        <v>8.1713825418941415</v>
      </c>
      <c r="C37" s="142">
        <v>9.7014709653155542</v>
      </c>
      <c r="D37" s="142">
        <v>11.311499308489562</v>
      </c>
      <c r="E37" s="142">
        <v>12.621261331201186</v>
      </c>
      <c r="F37" s="142">
        <v>14.432653185592839</v>
      </c>
      <c r="G37" s="142">
        <v>16.793466649886906</v>
      </c>
      <c r="H37" s="142">
        <v>19.68498458796131</v>
      </c>
      <c r="I37" s="142">
        <v>23.662574308348397</v>
      </c>
      <c r="J37" s="142">
        <v>31.072552238958242</v>
      </c>
      <c r="K37" s="142">
        <v>39.46545430256397</v>
      </c>
      <c r="L37" s="33"/>
      <c r="M37" s="117">
        <f t="shared" si="0"/>
        <v>1.7662437306780798</v>
      </c>
      <c r="N37" s="118">
        <f t="shared" si="1"/>
        <v>2.7344559447988201</v>
      </c>
    </row>
    <row r="38" spans="1:14">
      <c r="A38" s="36">
        <v>2007</v>
      </c>
      <c r="B38" s="142">
        <v>8.3373414435005788</v>
      </c>
      <c r="C38" s="142">
        <v>9.8611250516581528</v>
      </c>
      <c r="D38" s="142">
        <v>11.18312618761531</v>
      </c>
      <c r="E38" s="142">
        <v>12.730869104986732</v>
      </c>
      <c r="F38" s="142">
        <v>14.280920915011745</v>
      </c>
      <c r="G38" s="142">
        <v>16.599335871519688</v>
      </c>
      <c r="H38" s="142">
        <v>19.404486378525849</v>
      </c>
      <c r="I38" s="142">
        <v>23.269825962674634</v>
      </c>
      <c r="J38" s="142">
        <v>31.358924890193173</v>
      </c>
      <c r="K38" s="142">
        <v>39.272915153039193</v>
      </c>
      <c r="L38" s="33"/>
      <c r="M38" s="117">
        <f t="shared" si="0"/>
        <v>1.7128866571902865</v>
      </c>
      <c r="N38" s="118">
        <f t="shared" si="1"/>
        <v>2.7500267935631864</v>
      </c>
    </row>
    <row r="39" spans="1:14">
      <c r="A39" s="36">
        <v>2008</v>
      </c>
      <c r="B39" s="142">
        <v>8.2887348109300234</v>
      </c>
      <c r="C39" s="142">
        <v>9.6333296291606487</v>
      </c>
      <c r="D39" s="142">
        <v>10.848746667906891</v>
      </c>
      <c r="E39" s="142">
        <v>12.601038952318243</v>
      </c>
      <c r="F39" s="142">
        <v>14.165494358614378</v>
      </c>
      <c r="G39" s="142">
        <v>16.284836221103888</v>
      </c>
      <c r="H39" s="142">
        <v>19.146340821017951</v>
      </c>
      <c r="I39" s="142">
        <v>23.371183172342096</v>
      </c>
      <c r="J39" s="142">
        <v>31.231486082512951</v>
      </c>
      <c r="K39" s="142">
        <v>39.038911926793489</v>
      </c>
      <c r="L39" s="33"/>
      <c r="M39" s="117">
        <f t="shared" si="0"/>
        <v>1.7090056180751381</v>
      </c>
      <c r="N39" s="118">
        <f t="shared" si="1"/>
        <v>2.7559159559477702</v>
      </c>
    </row>
    <row r="40" spans="1:14">
      <c r="A40" s="36">
        <v>2009</v>
      </c>
      <c r="B40" s="142">
        <v>8.4681017677734065</v>
      </c>
      <c r="C40" s="142">
        <v>9.8307565453990602</v>
      </c>
      <c r="D40" s="142">
        <v>11.053737880048288</v>
      </c>
      <c r="E40" s="142">
        <v>12.912317429408136</v>
      </c>
      <c r="F40" s="142">
        <v>14.74738247709996</v>
      </c>
      <c r="G40" s="142">
        <v>16.760157411161806</v>
      </c>
      <c r="H40" s="142">
        <v>19.883503971678284</v>
      </c>
      <c r="I40" s="142">
        <v>24.055998625728048</v>
      </c>
      <c r="J40" s="142">
        <v>31.485733029518947</v>
      </c>
      <c r="K40" s="142">
        <v>39.267537335943118</v>
      </c>
      <c r="L40" s="33"/>
      <c r="M40" s="117">
        <f t="shared" si="0"/>
        <v>1.7415216398583293</v>
      </c>
      <c r="N40" s="118">
        <f t="shared" si="1"/>
        <v>2.6626784378121719</v>
      </c>
    </row>
    <row r="41" spans="1:14">
      <c r="A41" s="36">
        <v>2010</v>
      </c>
      <c r="B41" s="142">
        <v>8.4170133031170966</v>
      </c>
      <c r="C41" s="142">
        <v>9.7472967008745375</v>
      </c>
      <c r="D41" s="142">
        <v>10.909903021578341</v>
      </c>
      <c r="E41" s="142">
        <v>12.724824524966587</v>
      </c>
      <c r="F41" s="142">
        <v>14.638449343046691</v>
      </c>
      <c r="G41" s="142">
        <v>16.648976009739602</v>
      </c>
      <c r="H41" s="142">
        <v>19.780529401650075</v>
      </c>
      <c r="I41" s="142">
        <v>23.93837288352665</v>
      </c>
      <c r="J41" s="142">
        <v>31.520698091701629</v>
      </c>
      <c r="K41" s="142">
        <v>39.172823561297747</v>
      </c>
      <c r="L41" s="33"/>
      <c r="M41" s="117">
        <f t="shared" si="0"/>
        <v>1.7391500780479452</v>
      </c>
      <c r="N41" s="118">
        <f t="shared" si="1"/>
        <v>2.6760227564612205</v>
      </c>
    </row>
    <row r="42" spans="1:14">
      <c r="A42" s="36">
        <v>2011</v>
      </c>
      <c r="B42" s="142">
        <v>8.187604599460558</v>
      </c>
      <c r="C42" s="142">
        <v>9.4421828534962753</v>
      </c>
      <c r="D42" s="142">
        <v>10.54015818437736</v>
      </c>
      <c r="E42" s="142">
        <v>12.322636269826866</v>
      </c>
      <c r="F42" s="142">
        <v>14.16850360457666</v>
      </c>
      <c r="G42" s="142">
        <v>16.059509606000219</v>
      </c>
      <c r="H42" s="142">
        <v>19.117644142207439</v>
      </c>
      <c r="I42" s="142">
        <v>22.994026145870077</v>
      </c>
      <c r="J42" s="142">
        <v>30.848920233502117</v>
      </c>
      <c r="K42" s="142">
        <v>39.980227000782769</v>
      </c>
      <c r="L42" s="33"/>
      <c r="M42" s="117">
        <f t="shared" si="0"/>
        <v>1.7304821492613547</v>
      </c>
      <c r="N42" s="118">
        <f t="shared" si="1"/>
        <v>2.821767782722552</v>
      </c>
    </row>
    <row r="43" spans="1:14">
      <c r="A43" s="36">
        <v>2012</v>
      </c>
      <c r="B43" s="142">
        <v>7.9943089891138648</v>
      </c>
      <c r="C43" s="142">
        <v>9.2476658984497622</v>
      </c>
      <c r="D43" s="142">
        <v>10.402248268818045</v>
      </c>
      <c r="E43" s="142">
        <v>12.14687147680654</v>
      </c>
      <c r="F43" s="142">
        <v>13.857612218087676</v>
      </c>
      <c r="G43" s="142">
        <v>16.03839067940558</v>
      </c>
      <c r="H43" s="142">
        <v>19.267306097231931</v>
      </c>
      <c r="I43" s="142">
        <v>23.418046605798526</v>
      </c>
      <c r="J43" s="142">
        <v>31.14628322659776</v>
      </c>
      <c r="K43" s="142">
        <v>39.889886434551485</v>
      </c>
      <c r="L43" s="33"/>
      <c r="M43" s="117">
        <f t="shared" si="0"/>
        <v>1.7334346516951096</v>
      </c>
      <c r="N43" s="118">
        <f t="shared" si="1"/>
        <v>2.8785540976882822</v>
      </c>
    </row>
    <row r="44" spans="1:14">
      <c r="A44" s="36">
        <v>2013</v>
      </c>
      <c r="B44" s="142">
        <v>8.0088863773516508</v>
      </c>
      <c r="C44" s="142">
        <v>9.2336704008897605</v>
      </c>
      <c r="D44" s="142">
        <v>10.36428697890495</v>
      </c>
      <c r="E44" s="142">
        <v>12.05788984239312</v>
      </c>
      <c r="F44" s="142">
        <v>14.085513077623268</v>
      </c>
      <c r="G44" s="142">
        <v>16.064628090669036</v>
      </c>
      <c r="H44" s="142">
        <v>18.851903103972045</v>
      </c>
      <c r="I44" s="142">
        <v>23.471097644352277</v>
      </c>
      <c r="J44" s="142">
        <v>31.214683015702299</v>
      </c>
      <c r="K44" s="142">
        <v>40.120047484248175</v>
      </c>
      <c r="L44" s="33"/>
      <c r="M44" s="117">
        <f t="shared" si="0"/>
        <v>1.758735536248301</v>
      </c>
      <c r="N44" s="118">
        <f t="shared" si="1"/>
        <v>2.8483199201301561</v>
      </c>
    </row>
    <row r="45" spans="1:14" ht="22.5" customHeight="1">
      <c r="A45" s="202" t="s">
        <v>152</v>
      </c>
      <c r="B45" s="203"/>
      <c r="C45" s="203"/>
      <c r="D45" s="203"/>
      <c r="E45" s="203"/>
      <c r="F45" s="203"/>
      <c r="G45" s="203"/>
      <c r="H45" s="203"/>
      <c r="I45" s="203"/>
      <c r="J45" s="203"/>
      <c r="K45" s="203"/>
      <c r="L45" s="203"/>
      <c r="M45" s="203"/>
      <c r="N45" s="204"/>
    </row>
    <row r="46" spans="1:14" ht="45" customHeight="1">
      <c r="A46" s="205" t="s">
        <v>166</v>
      </c>
      <c r="B46" s="206"/>
      <c r="C46" s="206"/>
      <c r="D46" s="206"/>
      <c r="E46" s="206"/>
      <c r="F46" s="206"/>
      <c r="G46" s="206"/>
      <c r="H46" s="206"/>
      <c r="I46" s="206"/>
      <c r="J46" s="206"/>
      <c r="K46" s="206"/>
      <c r="L46" s="206"/>
      <c r="M46" s="206"/>
      <c r="N46" s="207"/>
    </row>
    <row r="47" spans="1:14" ht="28.5" customHeight="1" thickBot="1">
      <c r="A47" s="183" t="s">
        <v>151</v>
      </c>
      <c r="B47" s="184"/>
      <c r="C47" s="184"/>
      <c r="D47" s="184"/>
      <c r="E47" s="184"/>
      <c r="F47" s="184"/>
      <c r="G47" s="184"/>
      <c r="H47" s="184"/>
      <c r="I47" s="184"/>
      <c r="J47" s="184"/>
      <c r="K47" s="184"/>
      <c r="L47" s="184"/>
      <c r="M47" s="184"/>
      <c r="N47" s="185"/>
    </row>
  </sheetData>
  <mergeCells count="16">
    <mergeCell ref="A46:N46"/>
    <mergeCell ref="M2:N2"/>
    <mergeCell ref="A1:N1"/>
    <mergeCell ref="A45:N45"/>
    <mergeCell ref="A47:N47"/>
    <mergeCell ref="A2:A3"/>
    <mergeCell ref="B2:B3"/>
    <mergeCell ref="C2:C3"/>
    <mergeCell ref="D2:D3"/>
    <mergeCell ref="E2:E3"/>
    <mergeCell ref="F2:F3"/>
    <mergeCell ref="G2:G3"/>
    <mergeCell ref="H2:H3"/>
    <mergeCell ref="I2:I3"/>
    <mergeCell ref="J2:J3"/>
    <mergeCell ref="K2:K3"/>
  </mergeCells>
  <pageMargins left="0.75" right="0.75" top="1" bottom="1" header="0.5" footer="0.5"/>
  <pageSetup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47"/>
  <sheetViews>
    <sheetView topLeftCell="A19" zoomScaleNormal="100" workbookViewId="0">
      <selection sqref="A1:N1"/>
    </sheetView>
  </sheetViews>
  <sheetFormatPr defaultColWidth="9.140625" defaultRowHeight="15"/>
  <cols>
    <col min="1" max="1" width="9.140625" style="31"/>
    <col min="2" max="11" width="9" style="31" customWidth="1"/>
    <col min="12" max="12" width="4" style="31" customWidth="1"/>
    <col min="13" max="13" width="11.28515625" style="31" customWidth="1"/>
    <col min="14" max="14" width="12.140625" style="31" customWidth="1"/>
    <col min="15" max="16384" width="9.140625" style="31"/>
  </cols>
  <sheetData>
    <row r="1" spans="1:14" ht="26.25" customHeight="1">
      <c r="A1" s="214" t="s">
        <v>192</v>
      </c>
      <c r="B1" s="215"/>
      <c r="C1" s="215"/>
      <c r="D1" s="215"/>
      <c r="E1" s="215"/>
      <c r="F1" s="215"/>
      <c r="G1" s="215"/>
      <c r="H1" s="215"/>
      <c r="I1" s="215"/>
      <c r="J1" s="215"/>
      <c r="K1" s="215"/>
      <c r="L1" s="215"/>
      <c r="M1" s="215"/>
      <c r="N1" s="216"/>
    </row>
    <row r="2" spans="1:14">
      <c r="A2" s="210" t="s">
        <v>4</v>
      </c>
      <c r="B2" s="208" t="s">
        <v>74</v>
      </c>
      <c r="C2" s="208" t="s">
        <v>75</v>
      </c>
      <c r="D2" s="208" t="s">
        <v>80</v>
      </c>
      <c r="E2" s="208" t="s">
        <v>81</v>
      </c>
      <c r="F2" s="208" t="s">
        <v>76</v>
      </c>
      <c r="G2" s="208" t="s">
        <v>82</v>
      </c>
      <c r="H2" s="208" t="s">
        <v>83</v>
      </c>
      <c r="I2" s="208" t="s">
        <v>77</v>
      </c>
      <c r="J2" s="208" t="s">
        <v>78</v>
      </c>
      <c r="K2" s="208" t="s">
        <v>79</v>
      </c>
      <c r="L2" s="33"/>
      <c r="M2" s="212" t="s">
        <v>142</v>
      </c>
      <c r="N2" s="213"/>
    </row>
    <row r="3" spans="1:14" s="33" customFormat="1">
      <c r="A3" s="211"/>
      <c r="B3" s="209"/>
      <c r="C3" s="209"/>
      <c r="D3" s="209"/>
      <c r="E3" s="209"/>
      <c r="F3" s="209"/>
      <c r="G3" s="209"/>
      <c r="H3" s="209"/>
      <c r="I3" s="209"/>
      <c r="J3" s="209"/>
      <c r="K3" s="209"/>
      <c r="L3" s="115"/>
      <c r="M3" s="102" t="s">
        <v>141</v>
      </c>
      <c r="N3" s="103" t="s">
        <v>143</v>
      </c>
    </row>
    <row r="4" spans="1:14">
      <c r="A4" s="36">
        <v>1973</v>
      </c>
      <c r="B4" s="141">
        <v>7.4524007544876065</v>
      </c>
      <c r="C4" s="141">
        <v>9.0126384167243554</v>
      </c>
      <c r="D4" s="141">
        <v>10.236084526764227</v>
      </c>
      <c r="E4" s="141">
        <v>11.730941226946527</v>
      </c>
      <c r="F4" s="141">
        <v>13.303582181695571</v>
      </c>
      <c r="G4" s="141">
        <v>14.840170842077606</v>
      </c>
      <c r="H4" s="141">
        <v>16.871007634221939</v>
      </c>
      <c r="I4" s="141">
        <v>19.871108956735082</v>
      </c>
      <c r="J4" s="141">
        <v>24.289403051027485</v>
      </c>
      <c r="K4" s="141">
        <v>30.283460537023359</v>
      </c>
      <c r="L4" s="33"/>
      <c r="M4" s="117">
        <f>F4/B4</f>
        <v>1.7851404694902597</v>
      </c>
      <c r="N4" s="118">
        <f>K4/F4</f>
        <v>2.2763388178779729</v>
      </c>
    </row>
    <row r="5" spans="1:14">
      <c r="A5" s="36">
        <v>1974</v>
      </c>
      <c r="B5" s="142">
        <v>7.9171055362850451</v>
      </c>
      <c r="C5" s="142">
        <v>9.0031772088464965</v>
      </c>
      <c r="D5" s="142">
        <v>10.224868216508851</v>
      </c>
      <c r="E5" s="142">
        <v>11.605354444623087</v>
      </c>
      <c r="F5" s="142">
        <v>13.195838511042767</v>
      </c>
      <c r="G5" s="142">
        <v>14.881513374323236</v>
      </c>
      <c r="H5" s="142">
        <v>16.9324597349957</v>
      </c>
      <c r="I5" s="142">
        <v>20.070372090596969</v>
      </c>
      <c r="J5" s="142">
        <v>24.414715547854538</v>
      </c>
      <c r="K5" s="142">
        <v>30.470850293956342</v>
      </c>
      <c r="L5" s="33"/>
      <c r="M5" s="117">
        <f t="shared" ref="M5:M44" si="0">F5/B5</f>
        <v>1.6667503610460483</v>
      </c>
      <c r="N5" s="118">
        <f t="shared" ref="N5:N44" si="1">K5/F5</f>
        <v>2.3091257344849443</v>
      </c>
    </row>
    <row r="6" spans="1:14">
      <c r="A6" s="36">
        <v>1975</v>
      </c>
      <c r="B6" s="142">
        <v>7.6646955484153194</v>
      </c>
      <c r="C6" s="142">
        <v>8.9059565299551924</v>
      </c>
      <c r="D6" s="142">
        <v>10.172378025771403</v>
      </c>
      <c r="E6" s="142">
        <v>11.530695940123243</v>
      </c>
      <c r="F6" s="142">
        <v>13.02250311622333</v>
      </c>
      <c r="G6" s="142">
        <v>14.749071657277108</v>
      </c>
      <c r="H6" s="142">
        <v>17.169750261696279</v>
      </c>
      <c r="I6" s="142">
        <v>19.651577353270163</v>
      </c>
      <c r="J6" s="142">
        <v>24.327851697965407</v>
      </c>
      <c r="K6" s="142">
        <v>29.019346197496272</v>
      </c>
      <c r="L6" s="33"/>
      <c r="M6" s="117">
        <f t="shared" si="0"/>
        <v>1.6990241861486255</v>
      </c>
      <c r="N6" s="118">
        <f t="shared" si="1"/>
        <v>2.2284000194512683</v>
      </c>
    </row>
    <row r="7" spans="1:14">
      <c r="A7" s="36">
        <v>1976</v>
      </c>
      <c r="B7" s="142">
        <v>8.1291203226550142</v>
      </c>
      <c r="C7" s="142">
        <v>9.2239019836353915</v>
      </c>
      <c r="D7" s="142">
        <v>10.183452236130636</v>
      </c>
      <c r="E7" s="142">
        <v>11.571904856942213</v>
      </c>
      <c r="F7" s="142">
        <v>13.100955671761852</v>
      </c>
      <c r="G7" s="142">
        <v>14.912055174537427</v>
      </c>
      <c r="H7" s="142">
        <v>17.462263194495751</v>
      </c>
      <c r="I7" s="142">
        <v>20.333255680456809</v>
      </c>
      <c r="J7" s="142">
        <v>25.863458690494053</v>
      </c>
      <c r="K7" s="142">
        <v>30.902210787514957</v>
      </c>
      <c r="L7" s="33"/>
      <c r="M7" s="117">
        <f t="shared" si="0"/>
        <v>1.6116080402021913</v>
      </c>
      <c r="N7" s="118">
        <f t="shared" si="1"/>
        <v>2.3587753108822742</v>
      </c>
    </row>
    <row r="8" spans="1:14">
      <c r="A8" s="36">
        <v>1977</v>
      </c>
      <c r="B8" s="142">
        <v>8.2774514528788856</v>
      </c>
      <c r="C8" s="142">
        <v>9.1268536461893</v>
      </c>
      <c r="D8" s="142">
        <v>10.216063299522107</v>
      </c>
      <c r="E8" s="142">
        <v>11.635633169878417</v>
      </c>
      <c r="F8" s="142">
        <v>13.017976060303894</v>
      </c>
      <c r="G8" s="142">
        <v>14.866156737600527</v>
      </c>
      <c r="H8" s="142">
        <v>17.418313228236425</v>
      </c>
      <c r="I8" s="142">
        <v>20.824238734956882</v>
      </c>
      <c r="J8" s="142">
        <v>25.952671476022314</v>
      </c>
      <c r="K8" s="142">
        <v>31.077469402289857</v>
      </c>
      <c r="L8" s="33"/>
      <c r="M8" s="117">
        <f t="shared" si="0"/>
        <v>1.5727034020569532</v>
      </c>
      <c r="N8" s="118">
        <f t="shared" si="1"/>
        <v>2.3872735099778928</v>
      </c>
    </row>
    <row r="9" spans="1:14">
      <c r="A9" s="36">
        <v>1978</v>
      </c>
      <c r="B9" s="142">
        <v>8.103169784969106</v>
      </c>
      <c r="C9" s="142">
        <v>9.202178436932309</v>
      </c>
      <c r="D9" s="142">
        <v>10.312574891628962</v>
      </c>
      <c r="E9" s="142">
        <v>11.541114024435828</v>
      </c>
      <c r="F9" s="142">
        <v>12.916129550355439</v>
      </c>
      <c r="G9" s="142">
        <v>14.657346539209536</v>
      </c>
      <c r="H9" s="142">
        <v>16.820964161276649</v>
      </c>
      <c r="I9" s="142">
        <v>19.776364688535025</v>
      </c>
      <c r="J9" s="142">
        <v>25.080500303253014</v>
      </c>
      <c r="K9" s="142">
        <v>29.077576260724932</v>
      </c>
      <c r="L9" s="33"/>
      <c r="M9" s="117">
        <f t="shared" si="0"/>
        <v>1.5939601283332463</v>
      </c>
      <c r="N9" s="118">
        <f t="shared" si="1"/>
        <v>2.2512608090033246</v>
      </c>
    </row>
    <row r="10" spans="1:14">
      <c r="A10" s="36">
        <v>1979</v>
      </c>
      <c r="B10" s="142">
        <v>8.5587731618616587</v>
      </c>
      <c r="C10" s="142">
        <v>9.3120495148733813</v>
      </c>
      <c r="D10" s="142">
        <v>10.307618170492255</v>
      </c>
      <c r="E10" s="142">
        <v>11.673066735543831</v>
      </c>
      <c r="F10" s="142">
        <v>13.397981395796512</v>
      </c>
      <c r="G10" s="142">
        <v>15.148106000205875</v>
      </c>
      <c r="H10" s="142">
        <v>17.59250087797167</v>
      </c>
      <c r="I10" s="142">
        <v>21.274313274938198</v>
      </c>
      <c r="J10" s="142">
        <v>25.901578194859407</v>
      </c>
      <c r="K10" s="142">
        <v>30.4336929242853</v>
      </c>
      <c r="L10" s="33"/>
      <c r="M10" s="117">
        <f t="shared" si="0"/>
        <v>1.5654091003952082</v>
      </c>
      <c r="N10" s="118">
        <f t="shared" si="1"/>
        <v>2.2715132992969806</v>
      </c>
    </row>
    <row r="11" spans="1:14">
      <c r="A11" s="36">
        <v>1980</v>
      </c>
      <c r="B11" s="142">
        <v>8.0496348386180898</v>
      </c>
      <c r="C11" s="142">
        <v>9.0261703495545333</v>
      </c>
      <c r="D11" s="142">
        <v>10.150288865165304</v>
      </c>
      <c r="E11" s="142">
        <v>11.532985402414084</v>
      </c>
      <c r="F11" s="142">
        <v>13.115987385989083</v>
      </c>
      <c r="G11" s="142">
        <v>14.844809662517521</v>
      </c>
      <c r="H11" s="142">
        <v>17.077902452275506</v>
      </c>
      <c r="I11" s="142">
        <v>20.721610766122129</v>
      </c>
      <c r="J11" s="142">
        <v>25.921621776854671</v>
      </c>
      <c r="K11" s="142">
        <v>30.089467037502985</v>
      </c>
      <c r="L11" s="33"/>
      <c r="M11" s="117">
        <f t="shared" si="0"/>
        <v>1.6293891150273287</v>
      </c>
      <c r="N11" s="118">
        <f t="shared" si="1"/>
        <v>2.2941061280407693</v>
      </c>
    </row>
    <row r="12" spans="1:14">
      <c r="A12" s="36">
        <v>1981</v>
      </c>
      <c r="B12" s="142">
        <v>8.2318929137850034</v>
      </c>
      <c r="C12" s="142">
        <v>8.9124573459061533</v>
      </c>
      <c r="D12" s="142">
        <v>9.8971418074303674</v>
      </c>
      <c r="E12" s="142">
        <v>11.313932397896622</v>
      </c>
      <c r="F12" s="142">
        <v>12.623272032052448</v>
      </c>
      <c r="G12" s="142">
        <v>14.510905082580216</v>
      </c>
      <c r="H12" s="142">
        <v>16.940264640751487</v>
      </c>
      <c r="I12" s="142">
        <v>20.453856426987027</v>
      </c>
      <c r="J12" s="142">
        <v>25.142223184713806</v>
      </c>
      <c r="K12" s="142">
        <v>29.981695134741798</v>
      </c>
      <c r="L12" s="33"/>
      <c r="M12" s="117">
        <f t="shared" si="0"/>
        <v>1.5334592133619362</v>
      </c>
      <c r="N12" s="118">
        <f t="shared" si="1"/>
        <v>2.3751128121626168</v>
      </c>
    </row>
    <row r="13" spans="1:14">
      <c r="A13" s="36">
        <v>1982</v>
      </c>
      <c r="B13" s="142">
        <v>7.921488646456563</v>
      </c>
      <c r="C13" s="142">
        <v>8.6346983609693702</v>
      </c>
      <c r="D13" s="142">
        <v>9.7516217523778259</v>
      </c>
      <c r="E13" s="142">
        <v>11.312196602034122</v>
      </c>
      <c r="F13" s="142">
        <v>12.725340651353797</v>
      </c>
      <c r="G13" s="142">
        <v>14.414627461631921</v>
      </c>
      <c r="H13" s="142">
        <v>17.214294510545304</v>
      </c>
      <c r="I13" s="142">
        <v>20.60903370247178</v>
      </c>
      <c r="J13" s="142">
        <v>25.710494585728203</v>
      </c>
      <c r="K13" s="142">
        <v>29.867970096319773</v>
      </c>
      <c r="L13" s="33"/>
      <c r="M13" s="117">
        <f t="shared" si="0"/>
        <v>1.6064329849221068</v>
      </c>
      <c r="N13" s="118">
        <f t="shared" si="1"/>
        <v>2.3471253866309851</v>
      </c>
    </row>
    <row r="14" spans="1:14">
      <c r="A14" s="36">
        <v>1983</v>
      </c>
      <c r="B14" s="142">
        <v>7.6502365849613128</v>
      </c>
      <c r="C14" s="142">
        <v>8.4238311469974381</v>
      </c>
      <c r="D14" s="142">
        <v>9.6029067479592705</v>
      </c>
      <c r="E14" s="142">
        <v>11.048645635376007</v>
      </c>
      <c r="F14" s="142">
        <v>12.659083609527761</v>
      </c>
      <c r="G14" s="142">
        <v>14.474603439601024</v>
      </c>
      <c r="H14" s="142">
        <v>16.935252630199706</v>
      </c>
      <c r="I14" s="142">
        <v>20.34916686518336</v>
      </c>
      <c r="J14" s="142">
        <v>25.663309026409209</v>
      </c>
      <c r="K14" s="142">
        <v>30.17316125979551</v>
      </c>
      <c r="L14" s="33"/>
      <c r="M14" s="117">
        <f t="shared" si="0"/>
        <v>1.6547309967397272</v>
      </c>
      <c r="N14" s="118">
        <f t="shared" si="1"/>
        <v>2.3835186013848517</v>
      </c>
    </row>
    <row r="15" spans="1:14">
      <c r="A15" s="36">
        <v>1984</v>
      </c>
      <c r="B15" s="142">
        <v>7.4355221172112227</v>
      </c>
      <c r="C15" s="142">
        <v>8.3175676719384697</v>
      </c>
      <c r="D15" s="142">
        <v>9.66614768509036</v>
      </c>
      <c r="E15" s="142">
        <v>10.93997941086109</v>
      </c>
      <c r="F15" s="142">
        <v>12.598687223864163</v>
      </c>
      <c r="G15" s="142">
        <v>14.604949906314268</v>
      </c>
      <c r="H15" s="142">
        <v>17.005052966245145</v>
      </c>
      <c r="I15" s="142">
        <v>20.881456167439552</v>
      </c>
      <c r="J15" s="142">
        <v>26.215751500679779</v>
      </c>
      <c r="K15" s="142">
        <v>31.59117614673622</v>
      </c>
      <c r="L15" s="33"/>
      <c r="M15" s="117">
        <f t="shared" si="0"/>
        <v>1.6943917354104305</v>
      </c>
      <c r="N15" s="118">
        <f t="shared" si="1"/>
        <v>2.5074974547266238</v>
      </c>
    </row>
    <row r="16" spans="1:14">
      <c r="A16" s="36">
        <v>1985</v>
      </c>
      <c r="B16" s="142">
        <v>7.2710638856601166</v>
      </c>
      <c r="C16" s="142">
        <v>8.2366753564705846</v>
      </c>
      <c r="D16" s="142">
        <v>9.6751072437820245</v>
      </c>
      <c r="E16" s="142">
        <v>10.850241339750609</v>
      </c>
      <c r="F16" s="142">
        <v>12.534235269966787</v>
      </c>
      <c r="G16" s="142">
        <v>14.687754316384975</v>
      </c>
      <c r="H16" s="142">
        <v>17.01418336854826</v>
      </c>
      <c r="I16" s="142">
        <v>20.728038614382392</v>
      </c>
      <c r="J16" s="142">
        <v>26.263665509301166</v>
      </c>
      <c r="K16" s="142">
        <v>31.516464273420794</v>
      </c>
      <c r="L16" s="33"/>
      <c r="M16" s="117">
        <f t="shared" si="0"/>
        <v>1.7238516215882271</v>
      </c>
      <c r="N16" s="118">
        <f t="shared" si="1"/>
        <v>2.5144305651368475</v>
      </c>
    </row>
    <row r="17" spans="1:14">
      <c r="A17" s="36">
        <v>1986</v>
      </c>
      <c r="B17" s="142">
        <v>7.158765963862491</v>
      </c>
      <c r="C17" s="142">
        <v>8.263498154734048</v>
      </c>
      <c r="D17" s="142">
        <v>9.790565062980404</v>
      </c>
      <c r="E17" s="142">
        <v>10.931357482766819</v>
      </c>
      <c r="F17" s="142">
        <v>12.559250297325763</v>
      </c>
      <c r="G17" s="142">
        <v>14.838281050613883</v>
      </c>
      <c r="H17" s="142">
        <v>17.356879885374141</v>
      </c>
      <c r="I17" s="142">
        <v>20.778436741633694</v>
      </c>
      <c r="J17" s="142">
        <v>26.66628984874491</v>
      </c>
      <c r="K17" s="142">
        <v>32.138246045415968</v>
      </c>
      <c r="L17" s="33"/>
      <c r="M17" s="117">
        <f t="shared" si="0"/>
        <v>1.754387608244907</v>
      </c>
      <c r="N17" s="118">
        <f t="shared" si="1"/>
        <v>2.5589302931767475</v>
      </c>
    </row>
    <row r="18" spans="1:14">
      <c r="A18" s="36">
        <v>1987</v>
      </c>
      <c r="B18" s="142">
        <v>7.0913755966698808</v>
      </c>
      <c r="C18" s="142">
        <v>8.2446664612291531</v>
      </c>
      <c r="D18" s="142">
        <v>9.6479701551713752</v>
      </c>
      <c r="E18" s="142">
        <v>11.03452934311311</v>
      </c>
      <c r="F18" s="142">
        <v>12.661588172167914</v>
      </c>
      <c r="G18" s="142">
        <v>14.790371984570582</v>
      </c>
      <c r="H18" s="142">
        <v>17.200805040145987</v>
      </c>
      <c r="I18" s="142">
        <v>20.446412220596464</v>
      </c>
      <c r="J18" s="142">
        <v>26.07888264853398</v>
      </c>
      <c r="K18" s="142">
        <v>31.461804061085768</v>
      </c>
      <c r="L18" s="33"/>
      <c r="M18" s="117">
        <f t="shared" si="0"/>
        <v>1.7854911222180661</v>
      </c>
      <c r="N18" s="118">
        <f t="shared" si="1"/>
        <v>2.4848228858243528</v>
      </c>
    </row>
    <row r="19" spans="1:14">
      <c r="A19" s="36">
        <v>1988</v>
      </c>
      <c r="B19" s="142">
        <v>7.0990389221496386</v>
      </c>
      <c r="C19" s="142">
        <v>8.3086054064919583</v>
      </c>
      <c r="D19" s="142">
        <v>9.5487703614841219</v>
      </c>
      <c r="E19" s="142">
        <v>11.036962029325386</v>
      </c>
      <c r="F19" s="142">
        <v>12.59311055985185</v>
      </c>
      <c r="G19" s="142">
        <v>14.538117819604578</v>
      </c>
      <c r="H19" s="142">
        <v>16.846359911884637</v>
      </c>
      <c r="I19" s="142">
        <v>20.468216646368383</v>
      </c>
      <c r="J19" s="142">
        <v>26.249538824841501</v>
      </c>
      <c r="K19" s="142">
        <v>32.359129296295066</v>
      </c>
      <c r="L19" s="33"/>
      <c r="M19" s="117">
        <f t="shared" si="0"/>
        <v>1.7739176665957155</v>
      </c>
      <c r="N19" s="118">
        <f t="shared" si="1"/>
        <v>2.5695898676105764</v>
      </c>
    </row>
    <row r="20" spans="1:14">
      <c r="A20" s="36">
        <v>1989</v>
      </c>
      <c r="B20" s="142">
        <v>7.0403683433286499</v>
      </c>
      <c r="C20" s="142">
        <v>8.2509060191263508</v>
      </c>
      <c r="D20" s="142">
        <v>9.2593301653663769</v>
      </c>
      <c r="E20" s="142">
        <v>10.60963217800786</v>
      </c>
      <c r="F20" s="142">
        <v>12.216540183398639</v>
      </c>
      <c r="G20" s="142">
        <v>14.24169357657677</v>
      </c>
      <c r="H20" s="142">
        <v>16.742394563397028</v>
      </c>
      <c r="I20" s="142">
        <v>19.889744680728004</v>
      </c>
      <c r="J20" s="142">
        <v>25.792784792253332</v>
      </c>
      <c r="K20" s="142">
        <v>31.127233861103278</v>
      </c>
      <c r="L20" s="33"/>
      <c r="M20" s="117">
        <f t="shared" si="0"/>
        <v>1.7352132143732015</v>
      </c>
      <c r="N20" s="118">
        <f t="shared" si="1"/>
        <v>2.5479582102470268</v>
      </c>
    </row>
    <row r="21" spans="1:14">
      <c r="A21" s="36">
        <v>1990</v>
      </c>
      <c r="B21" s="142">
        <v>6.9949617876890162</v>
      </c>
      <c r="C21" s="142">
        <v>8.1846675885551203</v>
      </c>
      <c r="D21" s="142">
        <v>9.0107025619871433</v>
      </c>
      <c r="E21" s="142">
        <v>10.383564646171754</v>
      </c>
      <c r="F21" s="142">
        <v>11.978792668923267</v>
      </c>
      <c r="G21" s="142">
        <v>13.745098878369797</v>
      </c>
      <c r="H21" s="142">
        <v>16.253545565715189</v>
      </c>
      <c r="I21" s="142">
        <v>19.344783076209904</v>
      </c>
      <c r="J21" s="142">
        <v>25.589067211375088</v>
      </c>
      <c r="K21" s="142">
        <v>31.306861604866207</v>
      </c>
      <c r="L21" s="33"/>
      <c r="M21" s="117">
        <f t="shared" si="0"/>
        <v>1.7124886500460499</v>
      </c>
      <c r="N21" s="118">
        <f t="shared" si="1"/>
        <v>2.6135239560566057</v>
      </c>
    </row>
    <row r="22" spans="1:14">
      <c r="A22" s="36">
        <v>1991</v>
      </c>
      <c r="B22" s="142">
        <v>6.9576257827488019</v>
      </c>
      <c r="C22" s="142">
        <v>8.0928191460224568</v>
      </c>
      <c r="D22" s="142">
        <v>8.9913442755004684</v>
      </c>
      <c r="E22" s="142">
        <v>10.236315500000392</v>
      </c>
      <c r="F22" s="142">
        <v>11.916438070186832</v>
      </c>
      <c r="G22" s="142">
        <v>13.590768307015447</v>
      </c>
      <c r="H22" s="142">
        <v>16.298668316720569</v>
      </c>
      <c r="I22" s="142">
        <v>19.660200198774568</v>
      </c>
      <c r="J22" s="142">
        <v>25.128767159459368</v>
      </c>
      <c r="K22" s="142">
        <v>31.069421990906765</v>
      </c>
      <c r="L22" s="33"/>
      <c r="M22" s="117">
        <f t="shared" si="0"/>
        <v>1.712716153796779</v>
      </c>
      <c r="N22" s="118">
        <f t="shared" si="1"/>
        <v>2.6072742381498939</v>
      </c>
    </row>
    <row r="23" spans="1:14">
      <c r="A23" s="36">
        <v>1992</v>
      </c>
      <c r="B23" s="142">
        <v>7.0405359349194443</v>
      </c>
      <c r="C23" s="142">
        <v>8.0401102548666543</v>
      </c>
      <c r="D23" s="142">
        <v>9.1367054975174185</v>
      </c>
      <c r="E23" s="142">
        <v>10.310083980284103</v>
      </c>
      <c r="F23" s="142">
        <v>11.990505965971368</v>
      </c>
      <c r="G23" s="142">
        <v>13.747639356841622</v>
      </c>
      <c r="H23" s="142">
        <v>16.285514713248496</v>
      </c>
      <c r="I23" s="142">
        <v>19.840738488852896</v>
      </c>
      <c r="J23" s="142">
        <v>25.944061489860815</v>
      </c>
      <c r="K23" s="142">
        <v>32.340458824392726</v>
      </c>
      <c r="L23" s="33"/>
      <c r="M23" s="117">
        <f t="shared" si="0"/>
        <v>1.703067220565015</v>
      </c>
      <c r="N23" s="118">
        <f t="shared" si="1"/>
        <v>2.6971721557183499</v>
      </c>
    </row>
    <row r="24" spans="1:14">
      <c r="A24" s="36">
        <v>1993</v>
      </c>
      <c r="B24" s="142">
        <v>6.9157787613511186</v>
      </c>
      <c r="C24" s="142">
        <v>7.9538173226116147</v>
      </c>
      <c r="D24" s="142">
        <v>9.14692726742528</v>
      </c>
      <c r="E24" s="142">
        <v>10.248517817616753</v>
      </c>
      <c r="F24" s="142">
        <v>11.843497843407777</v>
      </c>
      <c r="G24" s="142">
        <v>13.757691342587087</v>
      </c>
      <c r="H24" s="142">
        <v>16.031061944935917</v>
      </c>
      <c r="I24" s="142">
        <v>19.666173461169201</v>
      </c>
      <c r="J24" s="142">
        <v>25.457386335894697</v>
      </c>
      <c r="K24" s="142">
        <v>31.686751198553285</v>
      </c>
      <c r="L24" s="33"/>
      <c r="M24" s="117">
        <f t="shared" si="0"/>
        <v>1.712532782221903</v>
      </c>
      <c r="N24" s="118">
        <f t="shared" si="1"/>
        <v>2.6754554792434471</v>
      </c>
    </row>
    <row r="25" spans="1:14">
      <c r="A25" s="36">
        <v>1994</v>
      </c>
      <c r="B25" s="142">
        <v>6.8176723962670183</v>
      </c>
      <c r="C25" s="142">
        <v>7.8702268578029573</v>
      </c>
      <c r="D25" s="142">
        <v>9.0776621840323752</v>
      </c>
      <c r="E25" s="142">
        <v>10.253959011112791</v>
      </c>
      <c r="F25" s="142">
        <v>11.598108349686685</v>
      </c>
      <c r="G25" s="142">
        <v>13.320728057412456</v>
      </c>
      <c r="H25" s="142">
        <v>15.746926019800416</v>
      </c>
      <c r="I25" s="142">
        <v>19.315006758528099</v>
      </c>
      <c r="J25" s="142">
        <v>25.590336591022499</v>
      </c>
      <c r="K25" s="142">
        <v>32.523174495220601</v>
      </c>
      <c r="L25" s="33"/>
      <c r="M25" s="117">
        <f t="shared" si="0"/>
        <v>1.7011829955392357</v>
      </c>
      <c r="N25" s="118">
        <f t="shared" si="1"/>
        <v>2.804179226011386</v>
      </c>
    </row>
    <row r="26" spans="1:14">
      <c r="A26" s="36">
        <v>1995</v>
      </c>
      <c r="B26" s="142">
        <v>6.8627813329122782</v>
      </c>
      <c r="C26" s="142">
        <v>7.7901311991609212</v>
      </c>
      <c r="D26" s="142">
        <v>8.9605979708444465</v>
      </c>
      <c r="E26" s="142">
        <v>10.185388883370585</v>
      </c>
      <c r="F26" s="142">
        <v>11.520290852513597</v>
      </c>
      <c r="G26" s="142">
        <v>13.323707274779625</v>
      </c>
      <c r="H26" s="142">
        <v>15.457724085638445</v>
      </c>
      <c r="I26" s="142">
        <v>19.023794864461546</v>
      </c>
      <c r="J26" s="142">
        <v>25.400483615065571</v>
      </c>
      <c r="K26" s="142">
        <v>31.614815108742039</v>
      </c>
      <c r="L26" s="33"/>
      <c r="M26" s="117">
        <f t="shared" si="0"/>
        <v>1.6786620895619977</v>
      </c>
      <c r="N26" s="118">
        <f t="shared" si="1"/>
        <v>2.7442723029726324</v>
      </c>
    </row>
    <row r="27" spans="1:14">
      <c r="A27" s="36">
        <v>1996</v>
      </c>
      <c r="B27" s="142">
        <v>6.9687651365450698</v>
      </c>
      <c r="C27" s="142">
        <v>7.8272642563776813</v>
      </c>
      <c r="D27" s="142">
        <v>8.9550773825127639</v>
      </c>
      <c r="E27" s="142">
        <v>10.235201794705189</v>
      </c>
      <c r="F27" s="142">
        <v>11.622629286732842</v>
      </c>
      <c r="G27" s="142">
        <v>13.286382986204634</v>
      </c>
      <c r="H27" s="142">
        <v>15.294096421757606</v>
      </c>
      <c r="I27" s="142">
        <v>19.006809162241275</v>
      </c>
      <c r="J27" s="142">
        <v>25.464880065380463</v>
      </c>
      <c r="K27" s="142">
        <v>31.164782550534348</v>
      </c>
      <c r="L27" s="33"/>
      <c r="M27" s="117">
        <f t="shared" si="0"/>
        <v>1.667817620338836</v>
      </c>
      <c r="N27" s="118">
        <f t="shared" si="1"/>
        <v>2.6813883314775211</v>
      </c>
    </row>
    <row r="28" spans="1:14">
      <c r="A28" s="36">
        <v>1997</v>
      </c>
      <c r="B28" s="142">
        <v>7.1617387246039614</v>
      </c>
      <c r="C28" s="142">
        <v>8.1675171024213764</v>
      </c>
      <c r="D28" s="142">
        <v>9.0125035227239181</v>
      </c>
      <c r="E28" s="142">
        <v>10.273849042851214</v>
      </c>
      <c r="F28" s="142">
        <v>11.654669134025001</v>
      </c>
      <c r="G28" s="142">
        <v>13.401463116150545</v>
      </c>
      <c r="H28" s="142">
        <v>15.695592025768242</v>
      </c>
      <c r="I28" s="142">
        <v>19.115472172280921</v>
      </c>
      <c r="J28" s="142">
        <v>25.87321538817362</v>
      </c>
      <c r="K28" s="142">
        <v>32.042468599305792</v>
      </c>
      <c r="L28" s="33"/>
      <c r="M28" s="117">
        <f t="shared" si="0"/>
        <v>1.6273519018483176</v>
      </c>
      <c r="N28" s="118">
        <f t="shared" si="1"/>
        <v>2.7493246037984913</v>
      </c>
    </row>
    <row r="29" spans="1:14">
      <c r="A29" s="36">
        <v>1998</v>
      </c>
      <c r="B29" s="142">
        <v>7.4752306496947982</v>
      </c>
      <c r="C29" s="142">
        <v>8.5009891144437475</v>
      </c>
      <c r="D29" s="142">
        <v>9.6337515249412817</v>
      </c>
      <c r="E29" s="142">
        <v>10.796795276614057</v>
      </c>
      <c r="F29" s="142">
        <v>12.141572528523296</v>
      </c>
      <c r="G29" s="142">
        <v>14.043482396267251</v>
      </c>
      <c r="H29" s="142">
        <v>16.091882432274758</v>
      </c>
      <c r="I29" s="142">
        <v>19.973060770307452</v>
      </c>
      <c r="J29" s="142">
        <v>26.292409665474899</v>
      </c>
      <c r="K29" s="142">
        <v>32.700407126210081</v>
      </c>
      <c r="L29" s="33"/>
      <c r="M29" s="117">
        <f t="shared" si="0"/>
        <v>1.624240521463912</v>
      </c>
      <c r="N29" s="118">
        <f t="shared" si="1"/>
        <v>2.6932596292110795</v>
      </c>
    </row>
    <row r="30" spans="1:14">
      <c r="A30" s="36">
        <v>1999</v>
      </c>
      <c r="B30" s="142">
        <v>7.6653663405048915</v>
      </c>
      <c r="C30" s="142">
        <v>8.5579034085392749</v>
      </c>
      <c r="D30" s="142">
        <v>9.7255442435776249</v>
      </c>
      <c r="E30" s="142">
        <v>10.980971095734315</v>
      </c>
      <c r="F30" s="142">
        <v>12.31542787775523</v>
      </c>
      <c r="G30" s="142">
        <v>14.061302950058993</v>
      </c>
      <c r="H30" s="142">
        <v>16.635045706681804</v>
      </c>
      <c r="I30" s="142">
        <v>20.389821591880526</v>
      </c>
      <c r="J30" s="142">
        <v>26.332273531701155</v>
      </c>
      <c r="K30" s="142">
        <v>33.497159657975871</v>
      </c>
      <c r="L30" s="33"/>
      <c r="M30" s="117">
        <f t="shared" si="0"/>
        <v>1.6066326553342596</v>
      </c>
      <c r="N30" s="118">
        <f t="shared" si="1"/>
        <v>2.7199347022672424</v>
      </c>
    </row>
    <row r="31" spans="1:14">
      <c r="A31" s="36">
        <v>2000</v>
      </c>
      <c r="B31" s="142">
        <v>7.7613612174298048</v>
      </c>
      <c r="C31" s="142">
        <v>8.8062178794490347</v>
      </c>
      <c r="D31" s="142">
        <v>9.8298585013161279</v>
      </c>
      <c r="E31" s="142">
        <v>10.956556532855229</v>
      </c>
      <c r="F31" s="142">
        <v>12.331066360865529</v>
      </c>
      <c r="G31" s="142">
        <v>13.831313610335425</v>
      </c>
      <c r="H31" s="142">
        <v>16.407396784736797</v>
      </c>
      <c r="I31" s="142">
        <v>20.055397560661589</v>
      </c>
      <c r="J31" s="142">
        <v>26.411848937648699</v>
      </c>
      <c r="K31" s="142">
        <v>33.689184737903368</v>
      </c>
      <c r="L31" s="33"/>
      <c r="M31" s="117">
        <f t="shared" si="0"/>
        <v>1.5887762488329327</v>
      </c>
      <c r="N31" s="118">
        <f t="shared" si="1"/>
        <v>2.732057694930667</v>
      </c>
    </row>
    <row r="32" spans="1:14">
      <c r="A32" s="36">
        <v>2001</v>
      </c>
      <c r="B32" s="142">
        <v>7.8564646189812821</v>
      </c>
      <c r="C32" s="142">
        <v>9.0366215246291599</v>
      </c>
      <c r="D32" s="142">
        <v>10.200536400571078</v>
      </c>
      <c r="E32" s="142">
        <v>11.306878914460906</v>
      </c>
      <c r="F32" s="142">
        <v>12.901517058856149</v>
      </c>
      <c r="G32" s="142">
        <v>14.432216791230788</v>
      </c>
      <c r="H32" s="142">
        <v>16.751310182853409</v>
      </c>
      <c r="I32" s="142">
        <v>20.29063274286856</v>
      </c>
      <c r="J32" s="142">
        <v>26.591218520258916</v>
      </c>
      <c r="K32" s="142">
        <v>33.338772997980314</v>
      </c>
      <c r="L32" s="33"/>
      <c r="M32" s="117">
        <f t="shared" si="0"/>
        <v>1.6421530146888181</v>
      </c>
      <c r="N32" s="118">
        <f t="shared" si="1"/>
        <v>2.5840971139975486</v>
      </c>
    </row>
    <row r="33" spans="1:14">
      <c r="A33" s="36">
        <v>2002</v>
      </c>
      <c r="B33" s="142">
        <v>8.0106916693776977</v>
      </c>
      <c r="C33" s="142">
        <v>9.1359446928218553</v>
      </c>
      <c r="D33" s="142">
        <v>10.283486176360999</v>
      </c>
      <c r="E33" s="142">
        <v>11.492671853468767</v>
      </c>
      <c r="F33" s="142">
        <v>12.90098084605839</v>
      </c>
      <c r="G33" s="142">
        <v>14.483156379016235</v>
      </c>
      <c r="H33" s="142">
        <v>16.928407868672757</v>
      </c>
      <c r="I33" s="142">
        <v>20.510585434448341</v>
      </c>
      <c r="J33" s="142">
        <v>27.073288663644075</v>
      </c>
      <c r="K33" s="142">
        <v>34.39153446197156</v>
      </c>
      <c r="L33" s="33"/>
      <c r="M33" s="117">
        <f t="shared" si="0"/>
        <v>1.6104702787868741</v>
      </c>
      <c r="N33" s="118">
        <f t="shared" si="1"/>
        <v>2.6658077298424279</v>
      </c>
    </row>
    <row r="34" spans="1:14">
      <c r="A34" s="36">
        <v>2003</v>
      </c>
      <c r="B34" s="142">
        <v>8.0677480532538866</v>
      </c>
      <c r="C34" s="142">
        <v>9.2064045206156244</v>
      </c>
      <c r="D34" s="142">
        <v>10.289583473091625</v>
      </c>
      <c r="E34" s="142">
        <v>11.631682175358245</v>
      </c>
      <c r="F34" s="142">
        <v>12.846645841777008</v>
      </c>
      <c r="G34" s="142">
        <v>14.917155337582512</v>
      </c>
      <c r="H34" s="142">
        <v>17.443889036534738</v>
      </c>
      <c r="I34" s="142">
        <v>21.223262917762213</v>
      </c>
      <c r="J34" s="142">
        <v>27.764049373174451</v>
      </c>
      <c r="K34" s="142">
        <v>35.240388436611809</v>
      </c>
      <c r="L34" s="33"/>
      <c r="M34" s="117">
        <f t="shared" si="0"/>
        <v>1.5923459380459575</v>
      </c>
      <c r="N34" s="118">
        <f t="shared" si="1"/>
        <v>2.7431587101133315</v>
      </c>
    </row>
    <row r="35" spans="1:14">
      <c r="A35" s="36">
        <v>2004</v>
      </c>
      <c r="B35" s="142">
        <v>8.0671952756690199</v>
      </c>
      <c r="C35" s="142">
        <v>9.1386881134314919</v>
      </c>
      <c r="D35" s="142">
        <v>10.109922497714763</v>
      </c>
      <c r="E35" s="142">
        <v>11.513257021671519</v>
      </c>
      <c r="F35" s="142">
        <v>12.594363694566372</v>
      </c>
      <c r="G35" s="142">
        <v>14.757363394665809</v>
      </c>
      <c r="H35" s="142">
        <v>17.208854082627134</v>
      </c>
      <c r="I35" s="142">
        <v>21.077619282043038</v>
      </c>
      <c r="J35" s="142">
        <v>27.573624965904894</v>
      </c>
      <c r="K35" s="142">
        <v>35.489436188139585</v>
      </c>
      <c r="L35" s="33"/>
      <c r="M35" s="117">
        <f t="shared" si="0"/>
        <v>1.5611824511737644</v>
      </c>
      <c r="N35" s="118">
        <f t="shared" si="1"/>
        <v>2.8178824312855846</v>
      </c>
    </row>
    <row r="36" spans="1:14">
      <c r="A36" s="36">
        <v>2005</v>
      </c>
      <c r="B36" s="142">
        <v>7.8965246416385773</v>
      </c>
      <c r="C36" s="142">
        <v>9.0586057067454266</v>
      </c>
      <c r="D36" s="142">
        <v>10.108270536893674</v>
      </c>
      <c r="E36" s="142">
        <v>11.649691675126396</v>
      </c>
      <c r="F36" s="142">
        <v>12.658370693832509</v>
      </c>
      <c r="G36" s="142">
        <v>14.521045970911796</v>
      </c>
      <c r="H36" s="142">
        <v>17.167553321833466</v>
      </c>
      <c r="I36" s="142">
        <v>20.811769159005205</v>
      </c>
      <c r="J36" s="142">
        <v>27.653755658948096</v>
      </c>
      <c r="K36" s="142">
        <v>35.692176168284945</v>
      </c>
      <c r="L36" s="33"/>
      <c r="M36" s="117">
        <f t="shared" si="0"/>
        <v>1.6030306075516558</v>
      </c>
      <c r="N36" s="118">
        <f t="shared" si="1"/>
        <v>2.8196500980710821</v>
      </c>
    </row>
    <row r="37" spans="1:14">
      <c r="A37" s="36">
        <v>2006</v>
      </c>
      <c r="B37" s="142">
        <v>7.9028650603686614</v>
      </c>
      <c r="C37" s="142">
        <v>9.1248039302697794</v>
      </c>
      <c r="D37" s="142">
        <v>10.278956606415864</v>
      </c>
      <c r="E37" s="142">
        <v>11.505735124003772</v>
      </c>
      <c r="F37" s="142">
        <v>12.897646897279428</v>
      </c>
      <c r="G37" s="142">
        <v>14.735800856839292</v>
      </c>
      <c r="H37" s="142">
        <v>17.25840147387974</v>
      </c>
      <c r="I37" s="142">
        <v>20.674267753826953</v>
      </c>
      <c r="J37" s="142">
        <v>27.754831314367625</v>
      </c>
      <c r="K37" s="142">
        <v>35.776312149611655</v>
      </c>
      <c r="L37" s="33"/>
      <c r="M37" s="117">
        <f t="shared" si="0"/>
        <v>1.6320216527495364</v>
      </c>
      <c r="N37" s="118">
        <f t="shared" si="1"/>
        <v>2.7738635143716142</v>
      </c>
    </row>
    <row r="38" spans="1:14">
      <c r="A38" s="36">
        <v>2007</v>
      </c>
      <c r="B38" s="142">
        <v>8.0782515684027665</v>
      </c>
      <c r="C38" s="142">
        <v>9.0784600047730901</v>
      </c>
      <c r="D38" s="142">
        <v>10.25541858515456</v>
      </c>
      <c r="E38" s="142">
        <v>11.376253201096711</v>
      </c>
      <c r="F38" s="142">
        <v>13.232023654769311</v>
      </c>
      <c r="G38" s="142">
        <v>14.950984360358158</v>
      </c>
      <c r="H38" s="142">
        <v>17.329676461902423</v>
      </c>
      <c r="I38" s="142">
        <v>21.37629622704133</v>
      </c>
      <c r="J38" s="142">
        <v>28.352848768808876</v>
      </c>
      <c r="K38" s="142">
        <v>37.398259975275124</v>
      </c>
      <c r="L38" s="33"/>
      <c r="M38" s="117">
        <f t="shared" si="0"/>
        <v>1.637981132764543</v>
      </c>
      <c r="N38" s="118">
        <f t="shared" si="1"/>
        <v>2.8263447036535041</v>
      </c>
    </row>
    <row r="39" spans="1:14">
      <c r="A39" s="36">
        <v>2008</v>
      </c>
      <c r="B39" s="142">
        <v>8.1745758105505182</v>
      </c>
      <c r="C39" s="142">
        <v>9.1394864511839788</v>
      </c>
      <c r="D39" s="142">
        <v>10.501851133579484</v>
      </c>
      <c r="E39" s="142">
        <v>11.576547238060401</v>
      </c>
      <c r="F39" s="142">
        <v>13.166422554036387</v>
      </c>
      <c r="G39" s="142">
        <v>15.28987171269651</v>
      </c>
      <c r="H39" s="142">
        <v>17.74758949267131</v>
      </c>
      <c r="I39" s="142">
        <v>21.544096351312817</v>
      </c>
      <c r="J39" s="142">
        <v>28.545355254489127</v>
      </c>
      <c r="K39" s="142">
        <v>36.663694745224511</v>
      </c>
      <c r="L39" s="33"/>
      <c r="M39" s="117">
        <f t="shared" si="0"/>
        <v>1.610655140911794</v>
      </c>
      <c r="N39" s="118">
        <f t="shared" si="1"/>
        <v>2.784636038738149</v>
      </c>
    </row>
    <row r="40" spans="1:14">
      <c r="A40" s="36">
        <v>2009</v>
      </c>
      <c r="B40" s="142">
        <v>8.24234563392071</v>
      </c>
      <c r="C40" s="142">
        <v>9.196157913610481</v>
      </c>
      <c r="D40" s="142">
        <v>10.578621898546471</v>
      </c>
      <c r="E40" s="142">
        <v>11.638781626061819</v>
      </c>
      <c r="F40" s="142">
        <v>13.265790041123074</v>
      </c>
      <c r="G40" s="142">
        <v>15.37567096298166</v>
      </c>
      <c r="H40" s="142">
        <v>18.018722906940141</v>
      </c>
      <c r="I40" s="142">
        <v>21.803634627987286</v>
      </c>
      <c r="J40" s="142">
        <v>29.766433989172704</v>
      </c>
      <c r="K40" s="142">
        <v>38.473921230499599</v>
      </c>
      <c r="L40" s="33"/>
      <c r="M40" s="117">
        <f t="shared" si="0"/>
        <v>1.609467817817392</v>
      </c>
      <c r="N40" s="118">
        <f t="shared" si="1"/>
        <v>2.9002359536245472</v>
      </c>
    </row>
    <row r="41" spans="1:14">
      <c r="A41" s="36">
        <v>2010</v>
      </c>
      <c r="B41" s="142">
        <v>8.2945100194066015</v>
      </c>
      <c r="C41" s="142">
        <v>9.1073631518392109</v>
      </c>
      <c r="D41" s="142">
        <v>10.309259891034467</v>
      </c>
      <c r="E41" s="142">
        <v>11.168025235337067</v>
      </c>
      <c r="F41" s="142">
        <v>12.946011876113225</v>
      </c>
      <c r="G41" s="142">
        <v>15.055046316966013</v>
      </c>
      <c r="H41" s="142">
        <v>17.341728779925159</v>
      </c>
      <c r="I41" s="142">
        <v>21.349184966681037</v>
      </c>
      <c r="J41" s="142">
        <v>29.041298457210839</v>
      </c>
      <c r="K41" s="142">
        <v>38.373487078982443</v>
      </c>
      <c r="L41" s="33"/>
      <c r="M41" s="117">
        <f t="shared" si="0"/>
        <v>1.5607928431967097</v>
      </c>
      <c r="N41" s="118">
        <f t="shared" si="1"/>
        <v>2.9641164743395318</v>
      </c>
    </row>
    <row r="42" spans="1:14">
      <c r="A42" s="36">
        <v>2011</v>
      </c>
      <c r="B42" s="142">
        <v>8.1072276369080853</v>
      </c>
      <c r="C42" s="142">
        <v>8.8997242166639623</v>
      </c>
      <c r="D42" s="142">
        <v>10.115334780501282</v>
      </c>
      <c r="E42" s="142">
        <v>11.065250467663597</v>
      </c>
      <c r="F42" s="142">
        <v>12.648876406815846</v>
      </c>
      <c r="G42" s="142">
        <v>14.698291378312842</v>
      </c>
      <c r="H42" s="142">
        <v>17.245759919184078</v>
      </c>
      <c r="I42" s="142">
        <v>20.912498044129531</v>
      </c>
      <c r="J42" s="142">
        <v>28.842831648841322</v>
      </c>
      <c r="K42" s="142">
        <v>37.009887358883255</v>
      </c>
      <c r="L42" s="33"/>
      <c r="M42" s="117">
        <f t="shared" si="0"/>
        <v>1.5601975142812006</v>
      </c>
      <c r="N42" s="118">
        <f t="shared" si="1"/>
        <v>2.9259426820662489</v>
      </c>
    </row>
    <row r="43" spans="1:14">
      <c r="A43" s="36">
        <v>2012</v>
      </c>
      <c r="B43" s="142">
        <v>7.9793432140015383</v>
      </c>
      <c r="C43" s="142">
        <v>8.8385248210841976</v>
      </c>
      <c r="D43" s="142">
        <v>9.9525634235065095</v>
      </c>
      <c r="E43" s="142">
        <v>10.982540724636481</v>
      </c>
      <c r="F43" s="142">
        <v>12.555109906502532</v>
      </c>
      <c r="G43" s="142">
        <v>14.753623224192573</v>
      </c>
      <c r="H43" s="142">
        <v>17.227411933065113</v>
      </c>
      <c r="I43" s="142">
        <v>20.52759955102276</v>
      </c>
      <c r="J43" s="142">
        <v>28.862098197389379</v>
      </c>
      <c r="K43" s="142">
        <v>37.420017922655646</v>
      </c>
      <c r="L43" s="33"/>
      <c r="M43" s="117">
        <f t="shared" si="0"/>
        <v>1.573451544792783</v>
      </c>
      <c r="N43" s="118">
        <f t="shared" si="1"/>
        <v>2.9804611987725496</v>
      </c>
    </row>
    <row r="44" spans="1:14">
      <c r="A44" s="36">
        <v>2013</v>
      </c>
      <c r="B44" s="142">
        <v>7.9359540082779256</v>
      </c>
      <c r="C44" s="142">
        <v>8.8892201219971145</v>
      </c>
      <c r="D44" s="142">
        <v>9.9226809945531258</v>
      </c>
      <c r="E44" s="142">
        <v>11.006972754096772</v>
      </c>
      <c r="F44" s="142">
        <v>12.584775692887858</v>
      </c>
      <c r="G44" s="142">
        <v>14.794695525583952</v>
      </c>
      <c r="H44" s="142">
        <v>17.245365910360562</v>
      </c>
      <c r="I44" s="142">
        <v>21.193067870870713</v>
      </c>
      <c r="J44" s="142">
        <v>29.131088086821475</v>
      </c>
      <c r="K44" s="142">
        <v>38.086453791608619</v>
      </c>
      <c r="L44" s="33"/>
      <c r="M44" s="117">
        <f t="shared" si="0"/>
        <v>1.5857924176174392</v>
      </c>
      <c r="N44" s="118">
        <f t="shared" si="1"/>
        <v>3.0263911507880703</v>
      </c>
    </row>
    <row r="45" spans="1:14" ht="32.25" customHeight="1">
      <c r="A45" s="202" t="s">
        <v>152</v>
      </c>
      <c r="B45" s="203"/>
      <c r="C45" s="203"/>
      <c r="D45" s="203"/>
      <c r="E45" s="203"/>
      <c r="F45" s="203"/>
      <c r="G45" s="203"/>
      <c r="H45" s="203"/>
      <c r="I45" s="203"/>
      <c r="J45" s="203"/>
      <c r="K45" s="203"/>
      <c r="L45" s="203"/>
      <c r="M45" s="203"/>
      <c r="N45" s="204"/>
    </row>
    <row r="46" spans="1:14" ht="42" customHeight="1">
      <c r="A46" s="205" t="s">
        <v>167</v>
      </c>
      <c r="B46" s="206"/>
      <c r="C46" s="206"/>
      <c r="D46" s="206"/>
      <c r="E46" s="206"/>
      <c r="F46" s="206"/>
      <c r="G46" s="206"/>
      <c r="H46" s="206"/>
      <c r="I46" s="206"/>
      <c r="J46" s="206"/>
      <c r="K46" s="206"/>
      <c r="L46" s="206"/>
      <c r="M46" s="206"/>
      <c r="N46" s="207"/>
    </row>
    <row r="47" spans="1:14" ht="30" customHeight="1" thickBot="1">
      <c r="A47" s="183" t="s">
        <v>151</v>
      </c>
      <c r="B47" s="184"/>
      <c r="C47" s="184"/>
      <c r="D47" s="184"/>
      <c r="E47" s="184"/>
      <c r="F47" s="184"/>
      <c r="G47" s="184"/>
      <c r="H47" s="184"/>
      <c r="I47" s="184"/>
      <c r="J47" s="184"/>
      <c r="K47" s="184"/>
      <c r="L47" s="184"/>
      <c r="M47" s="184"/>
      <c r="N47" s="185"/>
    </row>
  </sheetData>
  <mergeCells count="16">
    <mergeCell ref="A46:N46"/>
    <mergeCell ref="M2:N2"/>
    <mergeCell ref="A1:N1"/>
    <mergeCell ref="A45:N45"/>
    <mergeCell ref="A47:N47"/>
    <mergeCell ref="A2:A3"/>
    <mergeCell ref="B2:B3"/>
    <mergeCell ref="C2:C3"/>
    <mergeCell ref="D2:D3"/>
    <mergeCell ref="E2:E3"/>
    <mergeCell ref="F2:F3"/>
    <mergeCell ref="G2:G3"/>
    <mergeCell ref="H2:H3"/>
    <mergeCell ref="I2:I3"/>
    <mergeCell ref="J2:J3"/>
    <mergeCell ref="K2:K3"/>
  </mergeCells>
  <pageMargins left="0.75" right="0.75" top="1" bottom="1" header="0.5" footer="0.5"/>
  <pageSetup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46"/>
  <sheetViews>
    <sheetView topLeftCell="A16" zoomScaleNormal="100" workbookViewId="0">
      <selection sqref="A1:K1"/>
    </sheetView>
  </sheetViews>
  <sheetFormatPr defaultColWidth="9.140625" defaultRowHeight="15"/>
  <cols>
    <col min="1" max="1" width="9.140625" style="31"/>
    <col min="2" max="11" width="9" style="31" customWidth="1"/>
    <col min="12" max="16384" width="9.140625" style="31"/>
  </cols>
  <sheetData>
    <row r="1" spans="1:11" ht="47.25" customHeight="1">
      <c r="A1" s="217" t="s">
        <v>168</v>
      </c>
      <c r="B1" s="218"/>
      <c r="C1" s="218"/>
      <c r="D1" s="218"/>
      <c r="E1" s="218"/>
      <c r="F1" s="218"/>
      <c r="G1" s="218"/>
      <c r="H1" s="218"/>
      <c r="I1" s="218"/>
      <c r="J1" s="218"/>
      <c r="K1" s="219"/>
    </row>
    <row r="2" spans="1:11" s="33" customFormat="1">
      <c r="A2" s="34" t="s">
        <v>4</v>
      </c>
      <c r="B2" s="32" t="s">
        <v>74</v>
      </c>
      <c r="C2" s="32" t="s">
        <v>75</v>
      </c>
      <c r="D2" s="32" t="s">
        <v>80</v>
      </c>
      <c r="E2" s="32" t="s">
        <v>81</v>
      </c>
      <c r="F2" s="32" t="s">
        <v>76</v>
      </c>
      <c r="G2" s="32" t="s">
        <v>82</v>
      </c>
      <c r="H2" s="32" t="s">
        <v>83</v>
      </c>
      <c r="I2" s="32" t="s">
        <v>77</v>
      </c>
      <c r="J2" s="32" t="s">
        <v>78</v>
      </c>
      <c r="K2" s="35" t="s">
        <v>79</v>
      </c>
    </row>
    <row r="3" spans="1:11">
      <c r="A3" s="36">
        <v>1973</v>
      </c>
      <c r="B3" s="38">
        <f>'9'!B4/'8'!B4</f>
        <v>0.81759365135859119</v>
      </c>
      <c r="C3" s="38">
        <f>'9'!C4/'8'!C4</f>
        <v>0.83164751871431197</v>
      </c>
      <c r="D3" s="38">
        <f>'9'!D4/'8'!D4</f>
        <v>0.79745462111054077</v>
      </c>
      <c r="E3" s="38">
        <f>'9'!E4/'8'!E4</f>
        <v>0.79148917686568476</v>
      </c>
      <c r="F3" s="38">
        <f>'9'!F4/'8'!F4</f>
        <v>0.79381783302992315</v>
      </c>
      <c r="G3" s="38">
        <f>'9'!G4/'8'!G4</f>
        <v>0.79398788332904369</v>
      </c>
      <c r="H3" s="38">
        <f>'9'!H4/'8'!H4</f>
        <v>0.78193449890592226</v>
      </c>
      <c r="I3" s="38">
        <f>'9'!I4/'8'!I4</f>
        <v>0.81187719294007865</v>
      </c>
      <c r="J3" s="38">
        <f>'9'!J4/'8'!J4</f>
        <v>0.76004884403753781</v>
      </c>
      <c r="K3" s="40">
        <f>'9'!K4/'8'!K4</f>
        <v>0.76269020753156003</v>
      </c>
    </row>
    <row r="4" spans="1:11">
      <c r="A4" s="36">
        <v>1974</v>
      </c>
      <c r="B4" s="38">
        <f>'9'!B5/'8'!B5</f>
        <v>0.90416730287179758</v>
      </c>
      <c r="C4" s="38">
        <f>'9'!C5/'8'!C5</f>
        <v>0.85369900536430554</v>
      </c>
      <c r="D4" s="38">
        <f>'9'!D5/'8'!D5</f>
        <v>0.81733945588976964</v>
      </c>
      <c r="E4" s="38">
        <f>'9'!E5/'8'!E5</f>
        <v>0.80521246849261341</v>
      </c>
      <c r="F4" s="38">
        <f>'9'!F5/'8'!F5</f>
        <v>0.80284241276919965</v>
      </c>
      <c r="G4" s="38">
        <f>'9'!G5/'8'!G5</f>
        <v>0.78864212530090483</v>
      </c>
      <c r="H4" s="38">
        <f>'9'!H5/'8'!H5</f>
        <v>0.78682718940779262</v>
      </c>
      <c r="I4" s="38">
        <f>'9'!I5/'8'!I5</f>
        <v>0.80136288736150751</v>
      </c>
      <c r="J4" s="38">
        <f>'9'!J5/'8'!J5</f>
        <v>0.75079881697866047</v>
      </c>
      <c r="K4" s="40">
        <f>'9'!K5/'8'!K5</f>
        <v>0.72009944437146911</v>
      </c>
    </row>
    <row r="5" spans="1:11">
      <c r="A5" s="36">
        <v>1975</v>
      </c>
      <c r="B5" s="38">
        <f>'9'!B6/'8'!B6</f>
        <v>0.89288761422477425</v>
      </c>
      <c r="C5" s="38">
        <f>'9'!C6/'8'!C6</f>
        <v>0.83249721360735274</v>
      </c>
      <c r="D5" s="38">
        <f>'9'!D6/'8'!D6</f>
        <v>0.81550681033261196</v>
      </c>
      <c r="E5" s="38">
        <f>'9'!E6/'8'!E6</f>
        <v>0.80913188964904892</v>
      </c>
      <c r="F5" s="38">
        <f>'9'!F6/'8'!F6</f>
        <v>0.80112696928568916</v>
      </c>
      <c r="G5" s="38">
        <f>'9'!G6/'8'!G6</f>
        <v>0.79015338810572888</v>
      </c>
      <c r="H5" s="38">
        <f>'9'!H6/'8'!H6</f>
        <v>0.81337188584314291</v>
      </c>
      <c r="I5" s="38">
        <f>'9'!I6/'8'!I6</f>
        <v>0.81202672531771214</v>
      </c>
      <c r="J5" s="38">
        <f>'9'!J6/'8'!J6</f>
        <v>0.74713773736594158</v>
      </c>
      <c r="K5" s="40">
        <f>'9'!K6/'8'!K6</f>
        <v>0.71438037411474276</v>
      </c>
    </row>
    <row r="6" spans="1:11">
      <c r="A6" s="36">
        <v>1976</v>
      </c>
      <c r="B6" s="38">
        <f>'9'!B7/'8'!B7</f>
        <v>0.87937903308695808</v>
      </c>
      <c r="C6" s="38">
        <f>'9'!C7/'8'!C7</f>
        <v>0.87746241813442993</v>
      </c>
      <c r="D6" s="38">
        <f>'9'!D7/'8'!D7</f>
        <v>0.83905727617908599</v>
      </c>
      <c r="E6" s="38">
        <f>'9'!E7/'8'!E7</f>
        <v>0.81883890752584299</v>
      </c>
      <c r="F6" s="38">
        <f>'9'!F7/'8'!F7</f>
        <v>0.79809846478891233</v>
      </c>
      <c r="G6" s="38">
        <f>'9'!G7/'8'!G7</f>
        <v>0.8103816734107222</v>
      </c>
      <c r="H6" s="38">
        <f>'9'!H7/'8'!H7</f>
        <v>0.82856690224692098</v>
      </c>
      <c r="I6" s="38">
        <f>'9'!I7/'8'!I7</f>
        <v>0.81337500770788163</v>
      </c>
      <c r="J6" s="38">
        <f>'9'!J7/'8'!J7</f>
        <v>0.79512813467142696</v>
      </c>
      <c r="K6" s="40">
        <f>'9'!K7/'8'!K7</f>
        <v>0.74934688738839006</v>
      </c>
    </row>
    <row r="7" spans="1:11">
      <c r="A7" s="36">
        <v>1977</v>
      </c>
      <c r="B7" s="38">
        <f>'9'!B8/'8'!B8</f>
        <v>0.929490149483434</v>
      </c>
      <c r="C7" s="38">
        <f>'9'!C8/'8'!C8</f>
        <v>0.87794522473292091</v>
      </c>
      <c r="D7" s="38">
        <f>'9'!D8/'8'!D8</f>
        <v>0.83220436045024948</v>
      </c>
      <c r="E7" s="38">
        <f>'9'!E8/'8'!E8</f>
        <v>0.80686156032791456</v>
      </c>
      <c r="F7" s="38">
        <f>'9'!F8/'8'!F8</f>
        <v>0.7897244487662729</v>
      </c>
      <c r="G7" s="38">
        <f>'9'!G8/'8'!G8</f>
        <v>0.79861037702533599</v>
      </c>
      <c r="H7" s="38">
        <f>'9'!H8/'8'!H8</f>
        <v>0.80803487121043227</v>
      </c>
      <c r="I7" s="38">
        <f>'9'!I8/'8'!I8</f>
        <v>0.80538027211880825</v>
      </c>
      <c r="J7" s="38">
        <f>'9'!J8/'8'!J8</f>
        <v>0.79013209255025352</v>
      </c>
      <c r="K7" s="40">
        <f>'9'!K8/'8'!K8</f>
        <v>0.74515583616314873</v>
      </c>
    </row>
    <row r="8" spans="1:11">
      <c r="A8" s="36">
        <v>1978</v>
      </c>
      <c r="B8" s="38">
        <f>'9'!B9/'8'!B9</f>
        <v>0.91480217874164493</v>
      </c>
      <c r="C8" s="38">
        <f>'9'!C9/'8'!C9</f>
        <v>0.87476099727958045</v>
      </c>
      <c r="D8" s="38">
        <f>'9'!D9/'8'!D9</f>
        <v>0.84018155437046094</v>
      </c>
      <c r="E8" s="38">
        <f>'9'!E9/'8'!E9</f>
        <v>0.80657614415356904</v>
      </c>
      <c r="F8" s="38">
        <f>'9'!F9/'8'!F9</f>
        <v>0.79818006289977528</v>
      </c>
      <c r="G8" s="38">
        <f>'9'!G9/'8'!G9</f>
        <v>0.81503589893800155</v>
      </c>
      <c r="H8" s="38">
        <f>'9'!H9/'8'!H9</f>
        <v>0.79668032824932755</v>
      </c>
      <c r="I8" s="38">
        <f>'9'!I9/'8'!I9</f>
        <v>0.80675447869271122</v>
      </c>
      <c r="J8" s="38">
        <f>'9'!J9/'8'!J9</f>
        <v>0.7815892670119714</v>
      </c>
      <c r="K8" s="40">
        <f>'9'!K9/'8'!K9</f>
        <v>0.75973498356709701</v>
      </c>
    </row>
    <row r="9" spans="1:11">
      <c r="A9" s="36">
        <v>1979</v>
      </c>
      <c r="B9" s="38">
        <f>'9'!B10/'8'!B10</f>
        <v>0.9473724704683163</v>
      </c>
      <c r="C9" s="38">
        <f>'9'!C10/'8'!C10</f>
        <v>0.89133245363113167</v>
      </c>
      <c r="D9" s="38">
        <f>'9'!D10/'8'!D10</f>
        <v>0.84172758401815584</v>
      </c>
      <c r="E9" s="38">
        <f>'9'!E10/'8'!E10</f>
        <v>0.81766107515927478</v>
      </c>
      <c r="F9" s="38">
        <f>'9'!F10/'8'!F10</f>
        <v>0.82768616589381783</v>
      </c>
      <c r="G9" s="38">
        <f>'9'!G10/'8'!G10</f>
        <v>0.81787917154978629</v>
      </c>
      <c r="H9" s="38">
        <f>'9'!H10/'8'!H10</f>
        <v>0.80719201808859342</v>
      </c>
      <c r="I9" s="38">
        <f>'9'!I10/'8'!I10</f>
        <v>0.83342047289063881</v>
      </c>
      <c r="J9" s="38">
        <f>'9'!J10/'8'!J10</f>
        <v>0.81036658488086122</v>
      </c>
      <c r="K9" s="40">
        <f>'9'!K10/'8'!K10</f>
        <v>0.7889894256546115</v>
      </c>
    </row>
    <row r="10" spans="1:11">
      <c r="A10" s="36">
        <v>1980</v>
      </c>
      <c r="B10" s="38">
        <f>'9'!B11/'8'!B11</f>
        <v>0.93185647493577384</v>
      </c>
      <c r="C10" s="38">
        <f>'9'!C11/'8'!C11</f>
        <v>0.86880377937583708</v>
      </c>
      <c r="D10" s="38">
        <f>'9'!D11/'8'!D11</f>
        <v>0.83667014578198662</v>
      </c>
      <c r="E10" s="38">
        <f>'9'!E11/'8'!E11</f>
        <v>0.82338348214955892</v>
      </c>
      <c r="F10" s="38">
        <f>'9'!F11/'8'!F11</f>
        <v>0.81859095209335453</v>
      </c>
      <c r="G10" s="38">
        <f>'9'!G11/'8'!G11</f>
        <v>0.79841983713678366</v>
      </c>
      <c r="H10" s="38">
        <f>'9'!H11/'8'!H11</f>
        <v>0.80914859111137438</v>
      </c>
      <c r="I10" s="38">
        <f>'9'!I11/'8'!I11</f>
        <v>0.81131886645262974</v>
      </c>
      <c r="J10" s="38">
        <f>'9'!J11/'8'!J11</f>
        <v>0.81829047023936385</v>
      </c>
      <c r="K10" s="40">
        <f>'9'!K11/'8'!K11</f>
        <v>0.78095828283295077</v>
      </c>
    </row>
    <row r="11" spans="1:11">
      <c r="A11" s="36">
        <v>1981</v>
      </c>
      <c r="B11" s="38">
        <f>'9'!B12/'8'!B12</f>
        <v>0.95861808637307444</v>
      </c>
      <c r="C11" s="38">
        <f>'9'!C12/'8'!C12</f>
        <v>0.89740593627618337</v>
      </c>
      <c r="D11" s="38">
        <f>'9'!D12/'8'!D12</f>
        <v>0.84383145995413356</v>
      </c>
      <c r="E11" s="38">
        <f>'9'!E12/'8'!E12</f>
        <v>0.84775850105314476</v>
      </c>
      <c r="F11" s="38">
        <f>'9'!F12/'8'!F12</f>
        <v>0.82416769532525946</v>
      </c>
      <c r="G11" s="38">
        <f>'9'!G12/'8'!G12</f>
        <v>0.80689344427822163</v>
      </c>
      <c r="H11" s="38">
        <f>'9'!H12/'8'!H12</f>
        <v>0.81465620502338376</v>
      </c>
      <c r="I11" s="38">
        <f>'9'!I12/'8'!I12</f>
        <v>0.83325602678014921</v>
      </c>
      <c r="J11" s="38">
        <f>'9'!J12/'8'!J12</f>
        <v>0.8137153025303745</v>
      </c>
      <c r="K11" s="40">
        <f>'9'!K12/'8'!K12</f>
        <v>0.79477838610388574</v>
      </c>
    </row>
    <row r="12" spans="1:11">
      <c r="A12" s="36">
        <v>1982</v>
      </c>
      <c r="B12" s="38">
        <f>'9'!B13/'8'!B13</f>
        <v>0.95396646503567228</v>
      </c>
      <c r="C12" s="38">
        <f>'9'!C13/'8'!C13</f>
        <v>0.87860342783602174</v>
      </c>
      <c r="D12" s="38">
        <f>'9'!D13/'8'!D13</f>
        <v>0.83607545025039753</v>
      </c>
      <c r="E12" s="38">
        <f>'9'!E13/'8'!E13</f>
        <v>0.82628571280481788</v>
      </c>
      <c r="F12" s="38">
        <f>'9'!F13/'8'!F13</f>
        <v>0.79620059031727586</v>
      </c>
      <c r="G12" s="38">
        <f>'9'!G13/'8'!G13</f>
        <v>0.78532617037029784</v>
      </c>
      <c r="H12" s="38">
        <f>'9'!H13/'8'!H13</f>
        <v>0.78179611610621547</v>
      </c>
      <c r="I12" s="38">
        <f>'9'!I13/'8'!I13</f>
        <v>0.80672649208886826</v>
      </c>
      <c r="J12" s="38">
        <f>'9'!J13/'8'!J13</f>
        <v>0.79162071221134744</v>
      </c>
      <c r="K12" s="40">
        <f>'9'!K13/'8'!K13</f>
        <v>0.75267380700785691</v>
      </c>
    </row>
    <row r="13" spans="1:11">
      <c r="A13" s="36">
        <v>1983</v>
      </c>
      <c r="B13" s="38">
        <f>'9'!B14/'8'!B14</f>
        <v>0.95310329735321864</v>
      </c>
      <c r="C13" s="38">
        <f>'9'!C14/'8'!C14</f>
        <v>0.86247734281304855</v>
      </c>
      <c r="D13" s="38">
        <f>'9'!D14/'8'!D14</f>
        <v>0.84290518751096044</v>
      </c>
      <c r="E13" s="38">
        <f>'9'!E14/'8'!E14</f>
        <v>0.82621277708757557</v>
      </c>
      <c r="F13" s="38">
        <f>'9'!F14/'8'!F14</f>
        <v>0.80598329899929877</v>
      </c>
      <c r="G13" s="38">
        <f>'9'!G14/'8'!G14</f>
        <v>0.81380038255232179</v>
      </c>
      <c r="H13" s="38">
        <f>'9'!H14/'8'!H14</f>
        <v>0.80200030699471458</v>
      </c>
      <c r="I13" s="38">
        <f>'9'!I14/'8'!I14</f>
        <v>0.82248200702693675</v>
      </c>
      <c r="J13" s="38">
        <f>'9'!J14/'8'!J14</f>
        <v>0.80120293929498254</v>
      </c>
      <c r="K13" s="40">
        <f>'9'!K14/'8'!K14</f>
        <v>0.76216500007159826</v>
      </c>
    </row>
    <row r="14" spans="1:11">
      <c r="A14" s="36">
        <v>1984</v>
      </c>
      <c r="B14" s="38">
        <f>'9'!B15/'8'!B15</f>
        <v>0.94283079406053916</v>
      </c>
      <c r="C14" s="38">
        <f>'9'!C15/'8'!C15</f>
        <v>0.83793597111027507</v>
      </c>
      <c r="D14" s="38">
        <f>'9'!D15/'8'!D15</f>
        <v>0.84553108756779194</v>
      </c>
      <c r="E14" s="38">
        <f>'9'!E15/'8'!E15</f>
        <v>0.81762652747148035</v>
      </c>
      <c r="F14" s="38">
        <f>'9'!F15/'8'!F15</f>
        <v>0.79575311171476715</v>
      </c>
      <c r="G14" s="38">
        <f>'9'!G15/'8'!G15</f>
        <v>0.80622040366136416</v>
      </c>
      <c r="H14" s="38">
        <f>'9'!H15/'8'!H15</f>
        <v>0.81174623688552416</v>
      </c>
      <c r="I14" s="38">
        <f>'9'!I15/'8'!I15</f>
        <v>0.8184740983272536</v>
      </c>
      <c r="J14" s="38">
        <f>'9'!J15/'8'!J15</f>
        <v>0.80714770919809842</v>
      </c>
      <c r="K14" s="40">
        <f>'9'!K15/'8'!K15</f>
        <v>0.77355176909170531</v>
      </c>
    </row>
    <row r="15" spans="1:11">
      <c r="A15" s="36">
        <v>1985</v>
      </c>
      <c r="B15" s="38">
        <f>'9'!B16/'8'!B16</f>
        <v>0.93694342212693338</v>
      </c>
      <c r="C15" s="38">
        <f>'9'!C16/'8'!C16</f>
        <v>0.83236611410574646</v>
      </c>
      <c r="D15" s="38">
        <f>'9'!D16/'8'!D16</f>
        <v>0.83659685754215751</v>
      </c>
      <c r="E15" s="38">
        <f>'9'!E16/'8'!E16</f>
        <v>0.79658404820940321</v>
      </c>
      <c r="F15" s="38">
        <f>'9'!F16/'8'!F16</f>
        <v>0.78406063900765721</v>
      </c>
      <c r="G15" s="38">
        <f>'9'!G16/'8'!G16</f>
        <v>0.78740762855467439</v>
      </c>
      <c r="H15" s="38">
        <f>'9'!H16/'8'!H16</f>
        <v>0.789010618144665</v>
      </c>
      <c r="I15" s="38">
        <f>'9'!I16/'8'!I16</f>
        <v>0.80236567248216828</v>
      </c>
      <c r="J15" s="38">
        <f>'9'!J16/'8'!J16</f>
        <v>0.79564067286667117</v>
      </c>
      <c r="K15" s="40">
        <f>'9'!K16/'8'!K16</f>
        <v>0.75056088917499264</v>
      </c>
    </row>
    <row r="16" spans="1:11">
      <c r="A16" s="36">
        <v>1986</v>
      </c>
      <c r="B16" s="38">
        <f>'9'!B17/'8'!B17</f>
        <v>0.92600477696134031</v>
      </c>
      <c r="C16" s="38">
        <f>'9'!C17/'8'!C17</f>
        <v>0.83301896599240977</v>
      </c>
      <c r="D16" s="38">
        <f>'9'!D17/'8'!D17</f>
        <v>0.83121850557033627</v>
      </c>
      <c r="E16" s="38">
        <f>'9'!E17/'8'!E17</f>
        <v>0.80864481375854824</v>
      </c>
      <c r="F16" s="38">
        <f>'9'!F17/'8'!F17</f>
        <v>0.80219968649127094</v>
      </c>
      <c r="G16" s="38">
        <f>'9'!G17/'8'!G17</f>
        <v>0.78254503197531489</v>
      </c>
      <c r="H16" s="38">
        <f>'9'!H17/'8'!H17</f>
        <v>0.79799792420269122</v>
      </c>
      <c r="I16" s="38">
        <f>'9'!I17/'8'!I17</f>
        <v>0.81052693621147986</v>
      </c>
      <c r="J16" s="38">
        <f>'9'!J17/'8'!J17</f>
        <v>0.77790482570437647</v>
      </c>
      <c r="K16" s="40">
        <f>'9'!K17/'8'!K17</f>
        <v>0.75236436673893059</v>
      </c>
    </row>
    <row r="17" spans="1:11">
      <c r="A17" s="36">
        <v>1987</v>
      </c>
      <c r="B17" s="38">
        <f>'9'!B18/'8'!B18</f>
        <v>0.90959198307985911</v>
      </c>
      <c r="C17" s="38">
        <f>'9'!C18/'8'!C18</f>
        <v>0.83754339146217038</v>
      </c>
      <c r="D17" s="38">
        <f>'9'!D18/'8'!D18</f>
        <v>0.82442026151362646</v>
      </c>
      <c r="E17" s="38">
        <f>'9'!E18/'8'!E18</f>
        <v>0.80407371303528496</v>
      </c>
      <c r="F17" s="38">
        <f>'9'!F18/'8'!F18</f>
        <v>0.80131456927681144</v>
      </c>
      <c r="G17" s="38">
        <f>'9'!G18/'8'!G18</f>
        <v>0.78619056619261751</v>
      </c>
      <c r="H17" s="38">
        <f>'9'!H18/'8'!H18</f>
        <v>0.79648075918843142</v>
      </c>
      <c r="I17" s="38">
        <f>'9'!I18/'8'!I18</f>
        <v>0.80428965871408298</v>
      </c>
      <c r="J17" s="38">
        <f>'9'!J18/'8'!J18</f>
        <v>0.78409902180937796</v>
      </c>
      <c r="K17" s="40">
        <f>'9'!K18/'8'!K18</f>
        <v>0.77466334455651376</v>
      </c>
    </row>
    <row r="18" spans="1:11">
      <c r="A18" s="36">
        <v>1988</v>
      </c>
      <c r="B18" s="38">
        <f>'9'!B19/'8'!B19</f>
        <v>0.89466896598726597</v>
      </c>
      <c r="C18" s="38">
        <f>'9'!C19/'8'!C19</f>
        <v>0.860480071618277</v>
      </c>
      <c r="D18" s="38">
        <f>'9'!D19/'8'!D19</f>
        <v>0.8254970438928253</v>
      </c>
      <c r="E18" s="38">
        <f>'9'!E19/'8'!E19</f>
        <v>0.80418376067219322</v>
      </c>
      <c r="F18" s="38">
        <f>'9'!F19/'8'!F19</f>
        <v>0.8116425435165231</v>
      </c>
      <c r="G18" s="38">
        <f>'9'!G19/'8'!G19</f>
        <v>0.80700408568400062</v>
      </c>
      <c r="H18" s="38">
        <f>'9'!H19/'8'!H19</f>
        <v>0.81352864250263557</v>
      </c>
      <c r="I18" s="38">
        <f>'9'!I19/'8'!I19</f>
        <v>0.81054078176797373</v>
      </c>
      <c r="J18" s="38">
        <f>'9'!J19/'8'!J19</f>
        <v>0.8017121352182387</v>
      </c>
      <c r="K18" s="40">
        <f>'9'!K19/'8'!K19</f>
        <v>0.77263998531207501</v>
      </c>
    </row>
    <row r="19" spans="1:11">
      <c r="A19" s="36">
        <v>1989</v>
      </c>
      <c r="B19" s="38">
        <f>'9'!B20/'8'!B20</f>
        <v>0.88748276900295353</v>
      </c>
      <c r="C19" s="38">
        <f>'9'!C20/'8'!C20</f>
        <v>0.8597275671979937</v>
      </c>
      <c r="D19" s="38">
        <f>'9'!D20/'8'!D20</f>
        <v>0.80722787547540453</v>
      </c>
      <c r="E19" s="38">
        <f>'9'!E20/'8'!E20</f>
        <v>0.79520423330847512</v>
      </c>
      <c r="F19" s="38">
        <f>'9'!F20/'8'!F20</f>
        <v>0.79502221055870759</v>
      </c>
      <c r="G19" s="38">
        <f>'9'!G20/'8'!G20</f>
        <v>0.78838049456360815</v>
      </c>
      <c r="H19" s="38">
        <f>'9'!H20/'8'!H20</f>
        <v>0.79578082469069167</v>
      </c>
      <c r="I19" s="38">
        <f>'9'!I20/'8'!I20</f>
        <v>0.80241101610514665</v>
      </c>
      <c r="J19" s="38">
        <f>'9'!J20/'8'!J20</f>
        <v>0.79004672472064552</v>
      </c>
      <c r="K19" s="40">
        <f>'9'!K20/'8'!K20</f>
        <v>0.75994193715451941</v>
      </c>
    </row>
    <row r="20" spans="1:11">
      <c r="A20" s="36">
        <v>1990</v>
      </c>
      <c r="B20" s="38">
        <f>'9'!B21/'8'!B21</f>
        <v>0.8775208745699401</v>
      </c>
      <c r="C20" s="38">
        <f>'9'!C21/'8'!C21</f>
        <v>0.84880295068058942</v>
      </c>
      <c r="D20" s="38">
        <f>'9'!D21/'8'!D21</f>
        <v>0.82649032501708308</v>
      </c>
      <c r="E20" s="38">
        <f>'9'!E21/'8'!E21</f>
        <v>0.8082866391379947</v>
      </c>
      <c r="F20" s="38">
        <f>'9'!F21/'8'!F21</f>
        <v>0.78500438754312862</v>
      </c>
      <c r="G20" s="38">
        <f>'9'!G21/'8'!G21</f>
        <v>0.78293914708187473</v>
      </c>
      <c r="H20" s="38">
        <f>'9'!H21/'8'!H21</f>
        <v>0.77862008043190678</v>
      </c>
      <c r="I20" s="38">
        <f>'9'!I21/'8'!I21</f>
        <v>0.79666563318691208</v>
      </c>
      <c r="J20" s="38">
        <f>'9'!J21/'8'!J21</f>
        <v>0.76226767522849193</v>
      </c>
      <c r="K20" s="40">
        <f>'9'!K21/'8'!K21</f>
        <v>0.72921129452061706</v>
      </c>
    </row>
    <row r="21" spans="1:11">
      <c r="A21" s="36">
        <v>1991</v>
      </c>
      <c r="B21" s="38">
        <f>'9'!B22/'8'!B22</f>
        <v>0.88731877758325284</v>
      </c>
      <c r="C21" s="38">
        <f>'9'!C22/'8'!C22</f>
        <v>0.84915985357398038</v>
      </c>
      <c r="D21" s="38">
        <f>'9'!D22/'8'!D22</f>
        <v>0.82304248680189207</v>
      </c>
      <c r="E21" s="38">
        <f>'9'!E22/'8'!E22</f>
        <v>0.81344364816422876</v>
      </c>
      <c r="F21" s="38">
        <f>'9'!F22/'8'!F22</f>
        <v>0.78780976984515172</v>
      </c>
      <c r="G21" s="38">
        <f>'9'!G22/'8'!G22</f>
        <v>0.78280453354815593</v>
      </c>
      <c r="H21" s="38">
        <f>'9'!H22/'8'!H22</f>
        <v>0.77568691295504011</v>
      </c>
      <c r="I21" s="38">
        <f>'9'!I22/'8'!I22</f>
        <v>0.79126413862486822</v>
      </c>
      <c r="J21" s="38">
        <f>'9'!J22/'8'!J22</f>
        <v>0.79506032939254079</v>
      </c>
      <c r="K21" s="40">
        <f>'9'!K22/'8'!K22</f>
        <v>0.75969817471849344</v>
      </c>
    </row>
    <row r="22" spans="1:11">
      <c r="A22" s="36">
        <v>1992</v>
      </c>
      <c r="B22" s="38">
        <f>'9'!B23/'8'!B23</f>
        <v>0.91151761190491543</v>
      </c>
      <c r="C22" s="38">
        <f>'9'!C23/'8'!C23</f>
        <v>0.84639408236797031</v>
      </c>
      <c r="D22" s="38">
        <f>'9'!D23/'8'!D23</f>
        <v>0.81709814945221138</v>
      </c>
      <c r="E22" s="38">
        <f>'9'!E23/'8'!E23</f>
        <v>0.80956626727925041</v>
      </c>
      <c r="F22" s="38">
        <f>'9'!F23/'8'!F23</f>
        <v>0.7924264685596919</v>
      </c>
      <c r="G22" s="38">
        <f>'9'!G23/'8'!G23</f>
        <v>0.77957018446810056</v>
      </c>
      <c r="H22" s="38">
        <f>'9'!H23/'8'!H23</f>
        <v>0.77757448695106579</v>
      </c>
      <c r="I22" s="38">
        <f>'9'!I23/'8'!I23</f>
        <v>0.77864522458879792</v>
      </c>
      <c r="J22" s="38">
        <f>'9'!J23/'8'!J23</f>
        <v>0.78736707620993718</v>
      </c>
      <c r="K22" s="40">
        <f>'9'!K23/'8'!K23</f>
        <v>0.77406273090510336</v>
      </c>
    </row>
    <row r="23" spans="1:11">
      <c r="A23" s="36">
        <v>1993</v>
      </c>
      <c r="B23" s="38">
        <f>'9'!B24/'8'!B24</f>
        <v>0.92365168034800293</v>
      </c>
      <c r="C23" s="38">
        <f>'9'!C24/'8'!C24</f>
        <v>0.85414376782148038</v>
      </c>
      <c r="D23" s="38">
        <f>'9'!D24/'8'!D24</f>
        <v>0.81346111171248359</v>
      </c>
      <c r="E23" s="38">
        <f>'9'!E24/'8'!E24</f>
        <v>0.80383956373799192</v>
      </c>
      <c r="F23" s="38">
        <f>'9'!F24/'8'!F24</f>
        <v>0.79767900437623473</v>
      </c>
      <c r="G23" s="38">
        <f>'9'!G24/'8'!G24</f>
        <v>0.79263646700511381</v>
      </c>
      <c r="H23" s="38">
        <f>'9'!H24/'8'!H24</f>
        <v>0.76813041487319911</v>
      </c>
      <c r="I23" s="38">
        <f>'9'!I24/'8'!I24</f>
        <v>0.78348240235165845</v>
      </c>
      <c r="J23" s="38">
        <f>'9'!J24/'8'!J24</f>
        <v>0.79174383476908106</v>
      </c>
      <c r="K23" s="40">
        <f>'9'!K24/'8'!K24</f>
        <v>0.78116238029906948</v>
      </c>
    </row>
    <row r="24" spans="1:11">
      <c r="A24" s="36">
        <v>1994</v>
      </c>
      <c r="B24" s="38">
        <f>'9'!B25/'8'!B25</f>
        <v>0.9279135663128073</v>
      </c>
      <c r="C24" s="38">
        <f>'9'!C25/'8'!C25</f>
        <v>0.84620171417624523</v>
      </c>
      <c r="D24" s="38">
        <f>'9'!D25/'8'!D25</f>
        <v>0.81011384199936176</v>
      </c>
      <c r="E24" s="38">
        <f>'9'!E25/'8'!E25</f>
        <v>0.79575106751967228</v>
      </c>
      <c r="F24" s="38">
        <f>'9'!F25/'8'!F25</f>
        <v>0.78264898011050044</v>
      </c>
      <c r="G24" s="38">
        <f>'9'!G25/'8'!G25</f>
        <v>0.79011297066803021</v>
      </c>
      <c r="H24" s="38">
        <f>'9'!H25/'8'!H25</f>
        <v>0.76764157094779362</v>
      </c>
      <c r="I24" s="38">
        <f>'9'!I25/'8'!I25</f>
        <v>0.78599888098174975</v>
      </c>
      <c r="J24" s="38">
        <f>'9'!J25/'8'!J25</f>
        <v>0.783110390253282</v>
      </c>
      <c r="K24" s="40">
        <f>'9'!K25/'8'!K25</f>
        <v>0.76124350335966895</v>
      </c>
    </row>
    <row r="25" spans="1:11">
      <c r="A25" s="36">
        <v>1995</v>
      </c>
      <c r="B25" s="38">
        <f>'9'!B26/'8'!B26</f>
        <v>0.92409632104651951</v>
      </c>
      <c r="C25" s="38">
        <f>'9'!C26/'8'!C26</f>
        <v>0.85780427608316678</v>
      </c>
      <c r="D25" s="38">
        <f>'9'!D26/'8'!D26</f>
        <v>0.83560648654882541</v>
      </c>
      <c r="E25" s="38">
        <f>'9'!E26/'8'!E26</f>
        <v>0.80373808133154034</v>
      </c>
      <c r="F25" s="38">
        <f>'9'!F26/'8'!F26</f>
        <v>0.78082689037655684</v>
      </c>
      <c r="G25" s="38">
        <f>'9'!G26/'8'!G26</f>
        <v>0.78213991341801103</v>
      </c>
      <c r="H25" s="38">
        <f>'9'!H26/'8'!H26</f>
        <v>0.78857798434049231</v>
      </c>
      <c r="I25" s="38">
        <f>'9'!I26/'8'!I26</f>
        <v>0.78825082730894358</v>
      </c>
      <c r="J25" s="38">
        <f>'9'!J26/'8'!J26</f>
        <v>0.77682977549426002</v>
      </c>
      <c r="K25" s="40">
        <f>'9'!K26/'8'!K26</f>
        <v>0.75788547165287645</v>
      </c>
    </row>
    <row r="26" spans="1:11">
      <c r="A26" s="36">
        <v>1996</v>
      </c>
      <c r="B26" s="38">
        <f>'9'!B27/'8'!B27</f>
        <v>0.89745128255303108</v>
      </c>
      <c r="C26" s="38">
        <f>'9'!C27/'8'!C27</f>
        <v>0.84394876612113123</v>
      </c>
      <c r="D26" s="38">
        <f>'9'!D27/'8'!D27</f>
        <v>0.82530438170691922</v>
      </c>
      <c r="E26" s="38">
        <f>'9'!E27/'8'!E27</f>
        <v>0.7803669470517286</v>
      </c>
      <c r="F26" s="38">
        <f>'9'!F27/'8'!F27</f>
        <v>0.77783870033440405</v>
      </c>
      <c r="G26" s="38">
        <f>'9'!G27/'8'!G27</f>
        <v>0.76657289425800546</v>
      </c>
      <c r="H26" s="38">
        <f>'9'!H27/'8'!H27</f>
        <v>0.76567498546918233</v>
      </c>
      <c r="I26" s="38">
        <f>'9'!I27/'8'!I27</f>
        <v>0.76413071575958813</v>
      </c>
      <c r="J26" s="38">
        <f>'9'!J27/'8'!J27</f>
        <v>0.74803464187807989</v>
      </c>
      <c r="K26" s="40">
        <f>'9'!K27/'8'!K27</f>
        <v>0.73474024002829519</v>
      </c>
    </row>
    <row r="27" spans="1:11">
      <c r="A27" s="36">
        <v>1997</v>
      </c>
      <c r="B27" s="38">
        <f>'9'!B28/'8'!B28</f>
        <v>0.8832253254281982</v>
      </c>
      <c r="C27" s="38">
        <f>'9'!C28/'8'!C28</f>
        <v>0.84891321176513934</v>
      </c>
      <c r="D27" s="38">
        <f>'9'!D28/'8'!D28</f>
        <v>0.82160868209982252</v>
      </c>
      <c r="E27" s="38">
        <f>'9'!E28/'8'!E28</f>
        <v>0.79383699024628862</v>
      </c>
      <c r="F27" s="38">
        <f>'9'!F28/'8'!F28</f>
        <v>0.7668415900238964</v>
      </c>
      <c r="G27" s="38">
        <f>'9'!G28/'8'!G28</f>
        <v>0.7483157068017775</v>
      </c>
      <c r="H27" s="38">
        <f>'9'!H28/'8'!H28</f>
        <v>0.755918340199353</v>
      </c>
      <c r="I27" s="38">
        <f>'9'!I28/'8'!I28</f>
        <v>0.76666785069946308</v>
      </c>
      <c r="J27" s="38">
        <f>'9'!J28/'8'!J28</f>
        <v>0.7530660017644023</v>
      </c>
      <c r="K27" s="40">
        <f>'9'!K28/'8'!K28</f>
        <v>0.73851204315278784</v>
      </c>
    </row>
    <row r="28" spans="1:11">
      <c r="A28" s="36">
        <v>1998</v>
      </c>
      <c r="B28" s="38">
        <f>'9'!B29/'8'!B29</f>
        <v>0.92230710055130483</v>
      </c>
      <c r="C28" s="38">
        <f>'9'!C29/'8'!C29</f>
        <v>0.8619056207642164</v>
      </c>
      <c r="D28" s="38">
        <f>'9'!D29/'8'!D29</f>
        <v>0.827537988699098</v>
      </c>
      <c r="E28" s="38">
        <f>'9'!E29/'8'!E29</f>
        <v>0.81393655840135193</v>
      </c>
      <c r="F28" s="38">
        <f>'9'!F29/'8'!F29</f>
        <v>0.80083184818776887</v>
      </c>
      <c r="G28" s="38">
        <f>'9'!G29/'8'!G29</f>
        <v>0.76932503758855419</v>
      </c>
      <c r="H28" s="38">
        <f>'9'!H29/'8'!H29</f>
        <v>0.7640406186498554</v>
      </c>
      <c r="I28" s="38">
        <f>'9'!I29/'8'!I29</f>
        <v>0.77533926040797385</v>
      </c>
      <c r="J28" s="38">
        <f>'9'!J29/'8'!J29</f>
        <v>0.75655628455760726</v>
      </c>
      <c r="K28" s="40">
        <f>'9'!K29/'8'!K29</f>
        <v>0.73938439059539673</v>
      </c>
    </row>
    <row r="29" spans="1:11">
      <c r="A29" s="36">
        <v>1999</v>
      </c>
      <c r="B29" s="38">
        <f>'9'!B30/'8'!B30</f>
        <v>0.92208384378050878</v>
      </c>
      <c r="C29" s="38">
        <f>'9'!C30/'8'!C30</f>
        <v>0.86705108402734365</v>
      </c>
      <c r="D29" s="38">
        <f>'9'!D30/'8'!D30</f>
        <v>0.82997575551450586</v>
      </c>
      <c r="E29" s="38">
        <f>'9'!E30/'8'!E30</f>
        <v>0.80486184340524436</v>
      </c>
      <c r="F29" s="38">
        <f>'9'!F30/'8'!F30</f>
        <v>0.78593636158003943</v>
      </c>
      <c r="G29" s="38">
        <f>'9'!G30/'8'!G30</f>
        <v>0.76786878552329318</v>
      </c>
      <c r="H29" s="38">
        <f>'9'!H30/'8'!H30</f>
        <v>0.7527409985053124</v>
      </c>
      <c r="I29" s="38">
        <f>'9'!I30/'8'!I30</f>
        <v>0.76186361072886088</v>
      </c>
      <c r="J29" s="38">
        <f>'9'!J30/'8'!J30</f>
        <v>0.7521731397430369</v>
      </c>
      <c r="K29" s="40">
        <f>'9'!K30/'8'!K30</f>
        <v>0.72780757990680978</v>
      </c>
    </row>
    <row r="30" spans="1:11">
      <c r="A30" s="36">
        <v>2000</v>
      </c>
      <c r="B30" s="38">
        <f>'9'!B31/'8'!B31</f>
        <v>0.9052206304241871</v>
      </c>
      <c r="C30" s="38">
        <f>'9'!C31/'8'!C31</f>
        <v>0.87458310142965812</v>
      </c>
      <c r="D30" s="38">
        <f>'9'!D31/'8'!D31</f>
        <v>0.8290801491401637</v>
      </c>
      <c r="E30" s="38">
        <f>'9'!E31/'8'!E31</f>
        <v>0.81852807535631034</v>
      </c>
      <c r="F30" s="38">
        <f>'9'!F31/'8'!F31</f>
        <v>0.79160637696856728</v>
      </c>
      <c r="G30" s="38">
        <f>'9'!G31/'8'!G31</f>
        <v>0.77978462844004404</v>
      </c>
      <c r="H30" s="38">
        <f>'9'!H31/'8'!H31</f>
        <v>0.77261689768835262</v>
      </c>
      <c r="I30" s="38">
        <f>'9'!I31/'8'!I31</f>
        <v>0.76894436097319807</v>
      </c>
      <c r="J30" s="38">
        <f>'9'!J31/'8'!J31</f>
        <v>0.74332644442126106</v>
      </c>
      <c r="K30" s="40">
        <f>'9'!K31/'8'!K31</f>
        <v>0.72121312175234153</v>
      </c>
    </row>
    <row r="31" spans="1:11">
      <c r="A31" s="36">
        <v>2001</v>
      </c>
      <c r="B31" s="38">
        <f>'9'!B32/'8'!B32</f>
        <v>0.89599568623738635</v>
      </c>
      <c r="C31" s="38">
        <f>'9'!C32/'8'!C32</f>
        <v>0.85646792317235609</v>
      </c>
      <c r="D31" s="38">
        <f>'9'!D32/'8'!D32</f>
        <v>0.83706290330341571</v>
      </c>
      <c r="E31" s="38">
        <f>'9'!E32/'8'!E32</f>
        <v>0.80594534795178729</v>
      </c>
      <c r="F31" s="38">
        <f>'9'!F32/'8'!F32</f>
        <v>0.7707657951289536</v>
      </c>
      <c r="G31" s="38">
        <f>'9'!G32/'8'!G32</f>
        <v>0.76454649936583208</v>
      </c>
      <c r="H31" s="38">
        <f>'9'!H32/'8'!H32</f>
        <v>0.7637753382336766</v>
      </c>
      <c r="I31" s="38">
        <f>'9'!I32/'8'!I32</f>
        <v>0.76058114718437986</v>
      </c>
      <c r="J31" s="38">
        <f>'9'!J32/'8'!J32</f>
        <v>0.73273055945447696</v>
      </c>
      <c r="K31" s="40">
        <f>'9'!K32/'8'!K32</f>
        <v>0.72413811656516314</v>
      </c>
    </row>
    <row r="32" spans="1:11">
      <c r="A32" s="36">
        <v>2002</v>
      </c>
      <c r="B32" s="38">
        <f>'9'!B33/'8'!B33</f>
        <v>0.9191443376446683</v>
      </c>
      <c r="C32" s="38">
        <f>'9'!C33/'8'!C33</f>
        <v>0.87462917967795073</v>
      </c>
      <c r="D32" s="38">
        <f>'9'!D33/'8'!D33</f>
        <v>0.84511952020195735</v>
      </c>
      <c r="E32" s="38">
        <f>'9'!E33/'8'!E33</f>
        <v>0.81274975740612543</v>
      </c>
      <c r="F32" s="38">
        <f>'9'!F33/'8'!F33</f>
        <v>0.77625905227163861</v>
      </c>
      <c r="G32" s="38">
        <f>'9'!G33/'8'!G33</f>
        <v>0.75722712346318077</v>
      </c>
      <c r="H32" s="38">
        <f>'9'!H33/'8'!H33</f>
        <v>0.75402607340201</v>
      </c>
      <c r="I32" s="38">
        <f>'9'!I33/'8'!I33</f>
        <v>0.75701930199528245</v>
      </c>
      <c r="J32" s="38">
        <f>'9'!J33/'8'!J33</f>
        <v>0.73693153986882098</v>
      </c>
      <c r="K32" s="40">
        <f>'9'!K33/'8'!K33</f>
        <v>0.72621270458871334</v>
      </c>
    </row>
    <row r="33" spans="1:11">
      <c r="A33" s="36">
        <v>2003</v>
      </c>
      <c r="B33" s="38">
        <f>'9'!B34/'8'!B34</f>
        <v>0.92936655350491459</v>
      </c>
      <c r="C33" s="38">
        <f>'9'!C34/'8'!C34</f>
        <v>0.87632382826497446</v>
      </c>
      <c r="D33" s="38">
        <f>'9'!D34/'8'!D34</f>
        <v>0.84533401073188785</v>
      </c>
      <c r="E33" s="38">
        <f>'9'!E34/'8'!E34</f>
        <v>0.80684200279282925</v>
      </c>
      <c r="F33" s="38">
        <f>'9'!F34/'8'!F34</f>
        <v>0.79667509750620946</v>
      </c>
      <c r="G33" s="38">
        <f>'9'!G34/'8'!G34</f>
        <v>0.77717735492128726</v>
      </c>
      <c r="H33" s="38">
        <f>'9'!H34/'8'!H34</f>
        <v>0.78103237798570524</v>
      </c>
      <c r="I33" s="38">
        <f>'9'!I34/'8'!I34</f>
        <v>0.76294908058687416</v>
      </c>
      <c r="J33" s="38">
        <f>'9'!J34/'8'!J34</f>
        <v>0.75359888774494088</v>
      </c>
      <c r="K33" s="40">
        <f>'9'!K34/'8'!K34</f>
        <v>0.73140109581596147</v>
      </c>
    </row>
    <row r="34" spans="1:11">
      <c r="A34" s="36">
        <v>2004</v>
      </c>
      <c r="B34" s="38">
        <f>'9'!B35/'8'!B35</f>
        <v>0.92100675883970518</v>
      </c>
      <c r="C34" s="38">
        <f>'9'!C35/'8'!C35</f>
        <v>0.86730932020186036</v>
      </c>
      <c r="D34" s="38">
        <f>'9'!D35/'8'!D35</f>
        <v>0.83664085671592114</v>
      </c>
      <c r="E34" s="38">
        <f>'9'!E35/'8'!E35</f>
        <v>0.7975680230182669</v>
      </c>
      <c r="F34" s="38">
        <f>'9'!F35/'8'!F35</f>
        <v>0.79783673110392872</v>
      </c>
      <c r="G34" s="38">
        <f>'9'!G35/'8'!G35</f>
        <v>0.78431601212514912</v>
      </c>
      <c r="H34" s="38">
        <f>'9'!H35/'8'!H35</f>
        <v>0.76978237057501064</v>
      </c>
      <c r="I34" s="38">
        <f>'9'!I35/'8'!I35</f>
        <v>0.76494151657249931</v>
      </c>
      <c r="J34" s="38">
        <f>'9'!J35/'8'!J35</f>
        <v>0.74488021853391195</v>
      </c>
      <c r="K34" s="40">
        <f>'9'!K35/'8'!K35</f>
        <v>0.72555577432622143</v>
      </c>
    </row>
    <row r="35" spans="1:11">
      <c r="A35" s="36">
        <v>2005</v>
      </c>
      <c r="B35" s="38">
        <f>'9'!B36/'8'!B36</f>
        <v>0.90233909645985899</v>
      </c>
      <c r="C35" s="38">
        <f>'9'!C36/'8'!C36</f>
        <v>0.84130454538797539</v>
      </c>
      <c r="D35" s="38">
        <f>'9'!D36/'8'!D36</f>
        <v>0.81229484444924005</v>
      </c>
      <c r="E35" s="38">
        <f>'9'!E36/'8'!E36</f>
        <v>0.77234918357250104</v>
      </c>
      <c r="F35" s="38">
        <f>'9'!F36/'8'!F36</f>
        <v>0.76786261974644421</v>
      </c>
      <c r="G35" s="38">
        <f>'9'!G36/'8'!G36</f>
        <v>0.75940210027358501</v>
      </c>
      <c r="H35" s="38">
        <f>'9'!H36/'8'!H36</f>
        <v>0.75102997177094155</v>
      </c>
      <c r="I35" s="38">
        <f>'9'!I36/'8'!I36</f>
        <v>0.74279463428114623</v>
      </c>
      <c r="J35" s="38">
        <f>'9'!J36/'8'!J36</f>
        <v>0.7268608636455246</v>
      </c>
      <c r="K35" s="40">
        <f>'9'!K36/'8'!K36</f>
        <v>0.72509464944644442</v>
      </c>
    </row>
    <row r="36" spans="1:11">
      <c r="A36" s="36">
        <v>2006</v>
      </c>
      <c r="B36" s="38">
        <f>'9'!B37/'8'!B37</f>
        <v>0.90050537864139735</v>
      </c>
      <c r="C36" s="38">
        <f>'9'!C37/'8'!C37</f>
        <v>0.85375647258092924</v>
      </c>
      <c r="D36" s="38">
        <f>'9'!D37/'8'!D37</f>
        <v>0.83260434511858716</v>
      </c>
      <c r="E36" s="38">
        <f>'9'!E37/'8'!E37</f>
        <v>0.7906906497594588</v>
      </c>
      <c r="F36" s="38">
        <f>'9'!F37/'8'!F37</f>
        <v>0.78121073906016414</v>
      </c>
      <c r="G36" s="38">
        <f>'9'!G37/'8'!G37</f>
        <v>0.77522560749910419</v>
      </c>
      <c r="H36" s="38">
        <f>'9'!H37/'8'!H37</f>
        <v>0.77347311106352301</v>
      </c>
      <c r="I36" s="38">
        <f>'9'!I37/'8'!I37</f>
        <v>0.76097744288622748</v>
      </c>
      <c r="J36" s="38">
        <f>'9'!J37/'8'!J37</f>
        <v>0.75002306977178235</v>
      </c>
      <c r="K36" s="40">
        <f>'9'!K37/'8'!K37</f>
        <v>0.74469928716047495</v>
      </c>
    </row>
    <row r="37" spans="1:11">
      <c r="A37" s="36">
        <v>2007</v>
      </c>
      <c r="B37" s="38">
        <f>'9'!B38/'8'!B38</f>
        <v>0.92079933853359608</v>
      </c>
      <c r="C37" s="38">
        <f>'9'!C38/'8'!C38</f>
        <v>0.87647603313192568</v>
      </c>
      <c r="D37" s="38">
        <f>'9'!D38/'8'!D38</f>
        <v>0.82717468527819449</v>
      </c>
      <c r="E37" s="38">
        <f>'9'!E38/'8'!E38</f>
        <v>0.79550583366745575</v>
      </c>
      <c r="F37" s="38">
        <f>'9'!F38/'8'!F38</f>
        <v>0.7626899393776374</v>
      </c>
      <c r="G37" s="38">
        <f>'9'!G38/'8'!G38</f>
        <v>0.76766671406943809</v>
      </c>
      <c r="H37" s="38">
        <f>'9'!H38/'8'!H38</f>
        <v>0.74982817054424056</v>
      </c>
      <c r="I37" s="38">
        <f>'9'!I38/'8'!I38</f>
        <v>0.73239792279069693</v>
      </c>
      <c r="J37" s="38">
        <f>'9'!J38/'8'!J38</f>
        <v>0.7423418762317785</v>
      </c>
      <c r="K37" s="40">
        <f>'9'!K38/'8'!K38</f>
        <v>0.72886961544619622</v>
      </c>
    </row>
    <row r="38" spans="1:11">
      <c r="A38" s="36">
        <v>2008</v>
      </c>
      <c r="B38" s="38">
        <f>'9'!B39/'8'!B39</f>
        <v>0.92641988786155227</v>
      </c>
      <c r="C38" s="38">
        <f>'9'!C39/'8'!C39</f>
        <v>0.87230959060431223</v>
      </c>
      <c r="D38" s="38">
        <f>'9'!D39/'8'!D39</f>
        <v>0.80749449173789212</v>
      </c>
      <c r="E38" s="38">
        <f>'9'!E39/'8'!E39</f>
        <v>0.7866596541899612</v>
      </c>
      <c r="F38" s="38">
        <f>'9'!F39/'8'!F39</f>
        <v>0.76181745149347468</v>
      </c>
      <c r="G38" s="38">
        <f>'9'!G39/'8'!G39</f>
        <v>0.75183204836141282</v>
      </c>
      <c r="H38" s="38">
        <f>'9'!H39/'8'!H39</f>
        <v>0.73815148410681963</v>
      </c>
      <c r="I38" s="38">
        <f>'9'!I39/'8'!I39</f>
        <v>0.73974045569960434</v>
      </c>
      <c r="J38" s="38">
        <f>'9'!J39/'8'!J39</f>
        <v>0.74676881951176832</v>
      </c>
      <c r="K38" s="40">
        <f>'9'!K39/'8'!K39</f>
        <v>0.72532068140552131</v>
      </c>
    </row>
    <row r="39" spans="1:11">
      <c r="A39" s="36">
        <v>2009</v>
      </c>
      <c r="B39" s="38">
        <f>'9'!B40/'8'!B40</f>
        <v>0.93989345242084954</v>
      </c>
      <c r="C39" s="38">
        <f>'9'!C40/'8'!C40</f>
        <v>0.88583651585980916</v>
      </c>
      <c r="D39" s="38">
        <f>'9'!D40/'8'!D40</f>
        <v>0.81704084702778013</v>
      </c>
      <c r="E39" s="38">
        <f>'9'!E40/'8'!E40</f>
        <v>0.79727535299701258</v>
      </c>
      <c r="F39" s="38">
        <f>'9'!F40/'8'!F40</f>
        <v>0.77566170355578634</v>
      </c>
      <c r="G39" s="38">
        <f>'9'!G40/'8'!G40</f>
        <v>0.76323073744939596</v>
      </c>
      <c r="H39" s="38">
        <f>'9'!H40/'8'!H40</f>
        <v>0.75442812382676872</v>
      </c>
      <c r="I39" s="38">
        <f>'9'!I40/'8'!I40</f>
        <v>0.74130059426941641</v>
      </c>
      <c r="J39" s="38">
        <f>'9'!J40/'8'!J40</f>
        <v>0.72898809834421763</v>
      </c>
      <c r="K39" s="40">
        <f>'9'!K40/'8'!K40</f>
        <v>0.7049344278878229</v>
      </c>
    </row>
    <row r="40" spans="1:11">
      <c r="A40" s="36">
        <v>2010</v>
      </c>
      <c r="B40" s="38">
        <f>'9'!B41/'8'!B41</f>
        <v>0.9384437248593811</v>
      </c>
      <c r="C40" s="38">
        <f>'9'!C41/'8'!C41</f>
        <v>0.89308577602640049</v>
      </c>
      <c r="D40" s="38">
        <f>'9'!D41/'8'!D41</f>
        <v>0.81156568065473877</v>
      </c>
      <c r="E40" s="38">
        <f>'9'!E41/'8'!E41</f>
        <v>0.79504893819087119</v>
      </c>
      <c r="F40" s="38">
        <f>'9'!F41/'8'!F41</f>
        <v>0.77618054227711542</v>
      </c>
      <c r="G40" s="38">
        <f>'9'!G41/'8'!G41</f>
        <v>0.75919890713427951</v>
      </c>
      <c r="H40" s="38">
        <f>'9'!H41/'8'!H41</f>
        <v>0.7476631553195211</v>
      </c>
      <c r="I40" s="38">
        <f>'9'!I41/'8'!I41</f>
        <v>0.74590609484753412</v>
      </c>
      <c r="J40" s="38">
        <f>'9'!J41/'8'!J41</f>
        <v>0.73349490721097821</v>
      </c>
      <c r="K40" s="40">
        <f>'9'!K41/'8'!K41</f>
        <v>0.70413967159385715</v>
      </c>
    </row>
    <row r="41" spans="1:11">
      <c r="A41" s="36">
        <v>2011</v>
      </c>
      <c r="B41" s="38">
        <f>'9'!B42/'8'!B42</f>
        <v>0.9345211231136018</v>
      </c>
      <c r="C41" s="38">
        <f>'9'!C42/'8'!C42</f>
        <v>0.88962790748277787</v>
      </c>
      <c r="D41" s="38">
        <f>'9'!D42/'8'!D42</f>
        <v>0.79967196011323594</v>
      </c>
      <c r="E41" s="38">
        <f>'9'!E42/'8'!E42</f>
        <v>0.78939998594735961</v>
      </c>
      <c r="F41" s="38">
        <f>'9'!F42/'8'!F42</f>
        <v>0.76925311419327003</v>
      </c>
      <c r="G41" s="38">
        <f>'9'!G42/'8'!G42</f>
        <v>0.74432958811552496</v>
      </c>
      <c r="H41" s="38">
        <f>'9'!H42/'8'!H42</f>
        <v>0.74041028706424117</v>
      </c>
      <c r="I41" s="38">
        <f>'9'!I42/'8'!I42</f>
        <v>0.73011764829480219</v>
      </c>
      <c r="J41" s="38">
        <f>'9'!J42/'8'!J42</f>
        <v>0.72863744897142124</v>
      </c>
      <c r="K41" s="40">
        <f>'9'!K42/'8'!K42</f>
        <v>0.73052577465743906</v>
      </c>
    </row>
    <row r="42" spans="1:11">
      <c r="A42" s="36">
        <v>2012</v>
      </c>
      <c r="B42" s="38">
        <f>'9'!B43/'8'!B43</f>
        <v>0.91599220395244496</v>
      </c>
      <c r="C42" s="38">
        <f>'9'!C43/'8'!C43</f>
        <v>0.87111604912953478</v>
      </c>
      <c r="D42" s="38">
        <f>'9'!D43/'8'!D43</f>
        <v>0.79296544966957683</v>
      </c>
      <c r="E42" s="38">
        <f>'9'!E43/'8'!E43</f>
        <v>0.78618950669986343</v>
      </c>
      <c r="F42" s="38">
        <f>'9'!F43/'8'!F43</f>
        <v>0.75406675879665941</v>
      </c>
      <c r="G42" s="38">
        <f>'9'!G43/'8'!G43</f>
        <v>0.7416612749455761</v>
      </c>
      <c r="H42" s="38">
        <f>'9'!H43/'8'!H43</f>
        <v>0.75386723585563853</v>
      </c>
      <c r="I42" s="38">
        <f>'9'!I43/'8'!I43</f>
        <v>0.74114803651463457</v>
      </c>
      <c r="J42" s="38">
        <f>'9'!J43/'8'!J43</f>
        <v>0.72202903220545678</v>
      </c>
      <c r="K42" s="40">
        <f>'9'!K43/'8'!K43</f>
        <v>0.70471014086825889</v>
      </c>
    </row>
    <row r="43" spans="1:11">
      <c r="A43" s="36">
        <v>2013</v>
      </c>
      <c r="B43" s="38">
        <f>'9'!B44/'8'!B44</f>
        <v>0.90834476638220829</v>
      </c>
      <c r="C43" s="38">
        <f>'9'!C44/'8'!C44</f>
        <v>0.85665883568968149</v>
      </c>
      <c r="D43" s="38">
        <f>'9'!D44/'8'!D44</f>
        <v>0.78956588636720715</v>
      </c>
      <c r="E43" s="38">
        <f>'9'!E44/'8'!E44</f>
        <v>0.77830286341606902</v>
      </c>
      <c r="F43" s="38">
        <f>'9'!F44/'8'!F44</f>
        <v>0.76653833154084416</v>
      </c>
      <c r="G43" s="38">
        <f>'9'!G44/'8'!G44</f>
        <v>0.74402536779908113</v>
      </c>
      <c r="H43" s="38">
        <f>'9'!H44/'8'!H44</f>
        <v>0.73027847129452561</v>
      </c>
      <c r="I43" s="38">
        <f>'9'!I44/'8'!I44</f>
        <v>0.73490397192809587</v>
      </c>
      <c r="J43" s="38">
        <f>'9'!J44/'8'!J44</f>
        <v>0.72036230427087589</v>
      </c>
      <c r="K43" s="40">
        <f>'9'!K44/'8'!K44</f>
        <v>0.70012271886082711</v>
      </c>
    </row>
    <row r="44" spans="1:11" ht="30.75" customHeight="1">
      <c r="A44" s="202" t="s">
        <v>152</v>
      </c>
      <c r="B44" s="203"/>
      <c r="C44" s="203"/>
      <c r="D44" s="203"/>
      <c r="E44" s="203"/>
      <c r="F44" s="203"/>
      <c r="G44" s="203"/>
      <c r="H44" s="203"/>
      <c r="I44" s="203"/>
      <c r="J44" s="203"/>
      <c r="K44" s="204"/>
    </row>
    <row r="45" spans="1:11" ht="43.5" customHeight="1">
      <c r="A45" s="205" t="s">
        <v>166</v>
      </c>
      <c r="B45" s="206"/>
      <c r="C45" s="206"/>
      <c r="D45" s="206"/>
      <c r="E45" s="206"/>
      <c r="F45" s="206"/>
      <c r="G45" s="206"/>
      <c r="H45" s="206"/>
      <c r="I45" s="206"/>
      <c r="J45" s="206"/>
      <c r="K45" s="207"/>
    </row>
    <row r="46" spans="1:11" ht="30.75" customHeight="1" thickBot="1">
      <c r="A46" s="183" t="s">
        <v>151</v>
      </c>
      <c r="B46" s="184"/>
      <c r="C46" s="184"/>
      <c r="D46" s="184"/>
      <c r="E46" s="184"/>
      <c r="F46" s="184"/>
      <c r="G46" s="184"/>
      <c r="H46" s="184"/>
      <c r="I46" s="184"/>
      <c r="J46" s="184"/>
      <c r="K46" s="185"/>
    </row>
  </sheetData>
  <mergeCells count="4">
    <mergeCell ref="A1:K1"/>
    <mergeCell ref="A44:K44"/>
    <mergeCell ref="A46:K46"/>
    <mergeCell ref="A45:K45"/>
  </mergeCells>
  <pageMargins left="0.75" right="0.75" top="1" bottom="1" header="0.5" footer="0.5"/>
  <pageSetup scale="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46"/>
  <sheetViews>
    <sheetView topLeftCell="A16" zoomScaleNormal="100" workbookViewId="0">
      <selection sqref="A1:K1"/>
    </sheetView>
  </sheetViews>
  <sheetFormatPr defaultColWidth="9.140625" defaultRowHeight="15"/>
  <cols>
    <col min="1" max="1" width="9.140625" style="31"/>
    <col min="2" max="11" width="9" style="31" customWidth="1"/>
    <col min="12" max="16384" width="9.140625" style="31"/>
  </cols>
  <sheetData>
    <row r="1" spans="1:11" ht="47.25" customHeight="1">
      <c r="A1" s="217" t="s">
        <v>237</v>
      </c>
      <c r="B1" s="218"/>
      <c r="C1" s="218"/>
      <c r="D1" s="218"/>
      <c r="E1" s="218"/>
      <c r="F1" s="218"/>
      <c r="G1" s="218"/>
      <c r="H1" s="218"/>
      <c r="I1" s="218"/>
      <c r="J1" s="218"/>
      <c r="K1" s="219"/>
    </row>
    <row r="2" spans="1:11" s="33" customFormat="1">
      <c r="A2" s="34" t="s">
        <v>4</v>
      </c>
      <c r="B2" s="32" t="s">
        <v>74</v>
      </c>
      <c r="C2" s="32" t="s">
        <v>75</v>
      </c>
      <c r="D2" s="32" t="s">
        <v>80</v>
      </c>
      <c r="E2" s="32" t="s">
        <v>81</v>
      </c>
      <c r="F2" s="32" t="s">
        <v>76</v>
      </c>
      <c r="G2" s="32" t="s">
        <v>82</v>
      </c>
      <c r="H2" s="32" t="s">
        <v>83</v>
      </c>
      <c r="I2" s="32" t="s">
        <v>77</v>
      </c>
      <c r="J2" s="32" t="s">
        <v>78</v>
      </c>
      <c r="K2" s="35" t="s">
        <v>79</v>
      </c>
    </row>
    <row r="3" spans="1:11">
      <c r="A3" s="36">
        <v>1973</v>
      </c>
      <c r="B3" s="38">
        <f>'10'!B4/'8'!B4</f>
        <v>0.85542847528246646</v>
      </c>
      <c r="C3" s="38">
        <f>'10'!C4/'8'!C4</f>
        <v>0.85254139016980801</v>
      </c>
      <c r="D3" s="38">
        <f>'10'!D4/'8'!D4</f>
        <v>0.81240629647805751</v>
      </c>
      <c r="E3" s="38">
        <f>'10'!E4/'8'!E4</f>
        <v>0.80379991846999443</v>
      </c>
      <c r="F3" s="38">
        <f>'10'!F4/'8'!F4</f>
        <v>0.79544012690678045</v>
      </c>
      <c r="G3" s="38">
        <f>'10'!G4/'8'!G4</f>
        <v>0.77286789915227971</v>
      </c>
      <c r="H3" s="38">
        <f>'10'!H4/'8'!H4</f>
        <v>0.75838319617674621</v>
      </c>
      <c r="I3" s="38">
        <f>'10'!I4/'8'!I4</f>
        <v>0.78093753851877912</v>
      </c>
      <c r="J3" s="38">
        <f>'10'!J4/'8'!J4</f>
        <v>0.74208838283780476</v>
      </c>
      <c r="K3" s="40">
        <f>'10'!K4/'8'!K4</f>
        <v>0.74203436471044404</v>
      </c>
    </row>
    <row r="4" spans="1:11">
      <c r="A4" s="36">
        <v>1974</v>
      </c>
      <c r="B4" s="38">
        <f>'10'!B5/'8'!B5</f>
        <v>0.93145636782972696</v>
      </c>
      <c r="C4" s="38">
        <f>'10'!C5/'8'!C5</f>
        <v>0.87174207908751278</v>
      </c>
      <c r="D4" s="38">
        <f>'10'!D5/'8'!D5</f>
        <v>0.83296966088265301</v>
      </c>
      <c r="E4" s="38">
        <f>'10'!E5/'8'!E5</f>
        <v>0.81752037777588815</v>
      </c>
      <c r="F4" s="38">
        <f>'10'!F5/'8'!F5</f>
        <v>0.81058554870695332</v>
      </c>
      <c r="G4" s="38">
        <f>'10'!G5/'8'!G5</f>
        <v>0.79008986606947695</v>
      </c>
      <c r="H4" s="38">
        <f>'10'!H5/'8'!H5</f>
        <v>0.78827793699409476</v>
      </c>
      <c r="I4" s="38">
        <f>'10'!I5/'8'!I5</f>
        <v>0.8050940839108619</v>
      </c>
      <c r="J4" s="38">
        <f>'10'!J5/'8'!J5</f>
        <v>0.77027878131398686</v>
      </c>
      <c r="K4" s="40">
        <f>'10'!K5/'8'!K5</f>
        <v>0.77480916214596862</v>
      </c>
    </row>
    <row r="5" spans="1:11">
      <c r="A5" s="36">
        <v>1975</v>
      </c>
      <c r="B5" s="38">
        <f>'10'!B6/'8'!B6</f>
        <v>0.92247663957967774</v>
      </c>
      <c r="C5" s="38">
        <f>'10'!C6/'8'!C6</f>
        <v>0.87118392347552032</v>
      </c>
      <c r="D5" s="38">
        <f>'10'!D6/'8'!D6</f>
        <v>0.84313825661174269</v>
      </c>
      <c r="E5" s="38">
        <f>'10'!E6/'8'!E6</f>
        <v>0.8219976227311514</v>
      </c>
      <c r="F5" s="38">
        <f>'10'!F6/'8'!F6</f>
        <v>0.7995996873881086</v>
      </c>
      <c r="G5" s="38">
        <f>'10'!G6/'8'!G6</f>
        <v>0.77919700812735859</v>
      </c>
      <c r="H5" s="38">
        <f>'10'!H6/'8'!H6</f>
        <v>0.79925644625320902</v>
      </c>
      <c r="I5" s="38">
        <f>'10'!I6/'8'!I6</f>
        <v>0.79336698230767311</v>
      </c>
      <c r="J5" s="38">
        <f>'10'!J6/'8'!J6</f>
        <v>0.76420671589846467</v>
      </c>
      <c r="K5" s="40">
        <f>'10'!K6/'8'!K6</f>
        <v>0.73621461014415934</v>
      </c>
    </row>
    <row r="6" spans="1:11">
      <c r="A6" s="36">
        <v>1976</v>
      </c>
      <c r="B6" s="38">
        <f>'10'!B7/'8'!B7</f>
        <v>0.91788891814984364</v>
      </c>
      <c r="C6" s="38">
        <f>'10'!C7/'8'!C7</f>
        <v>0.8893116929802426</v>
      </c>
      <c r="D6" s="38">
        <f>'10'!D7/'8'!D7</f>
        <v>0.84002088526884988</v>
      </c>
      <c r="E6" s="38">
        <f>'10'!E7/'8'!E7</f>
        <v>0.82384661222414357</v>
      </c>
      <c r="F6" s="38">
        <f>'10'!F7/'8'!F7</f>
        <v>0.79810737046388525</v>
      </c>
      <c r="G6" s="38">
        <f>'10'!G7/'8'!G7</f>
        <v>0.79122774563112297</v>
      </c>
      <c r="H6" s="38">
        <f>'10'!H7/'8'!H7</f>
        <v>0.8053369861310401</v>
      </c>
      <c r="I6" s="38">
        <f>'10'!I7/'8'!I7</f>
        <v>0.80411347730435878</v>
      </c>
      <c r="J6" s="38">
        <f>'10'!J7/'8'!J7</f>
        <v>0.81175180301590588</v>
      </c>
      <c r="K6" s="40">
        <f>'10'!K7/'8'!K7</f>
        <v>0.78633142415228674</v>
      </c>
    </row>
    <row r="7" spans="1:11">
      <c r="A7" s="36">
        <v>1977</v>
      </c>
      <c r="B7" s="38">
        <f>'10'!B8/'8'!B8</f>
        <v>0.95172809902882782</v>
      </c>
      <c r="C7" s="38">
        <f>'10'!C8/'8'!C8</f>
        <v>0.89321193689291833</v>
      </c>
      <c r="D7" s="38">
        <f>'10'!D8/'8'!D8</f>
        <v>0.85274360434458985</v>
      </c>
      <c r="E7" s="38">
        <f>'10'!E8/'8'!E8</f>
        <v>0.83202304916550185</v>
      </c>
      <c r="F7" s="38">
        <f>'10'!F8/'8'!F8</f>
        <v>0.79079957060257211</v>
      </c>
      <c r="G7" s="38">
        <f>'10'!G8/'8'!G8</f>
        <v>0.79069304010452723</v>
      </c>
      <c r="H7" s="38">
        <f>'10'!H8/'8'!H8</f>
        <v>0.80747426021615787</v>
      </c>
      <c r="I7" s="38">
        <f>'10'!I8/'8'!I8</f>
        <v>0.81568048013116701</v>
      </c>
      <c r="J7" s="38">
        <f>'10'!J8/'8'!J8</f>
        <v>0.81725171301669131</v>
      </c>
      <c r="K7" s="40">
        <f>'10'!K8/'8'!K8</f>
        <v>0.80459390570110245</v>
      </c>
    </row>
    <row r="8" spans="1:11">
      <c r="A8" s="36">
        <v>1978</v>
      </c>
      <c r="B8" s="38">
        <f>'10'!B9/'8'!B9</f>
        <v>0.9365436232752461</v>
      </c>
      <c r="C8" s="38">
        <f>'10'!C9/'8'!C9</f>
        <v>0.89478412786236683</v>
      </c>
      <c r="D8" s="38">
        <f>'10'!D9/'8'!D9</f>
        <v>0.85472514592772331</v>
      </c>
      <c r="E8" s="38">
        <f>'10'!E9/'8'!E9</f>
        <v>0.81444803078431016</v>
      </c>
      <c r="F8" s="38">
        <f>'10'!F9/'8'!F9</f>
        <v>0.78620901127307274</v>
      </c>
      <c r="G8" s="38">
        <f>'10'!G9/'8'!G9</f>
        <v>0.77192881533518931</v>
      </c>
      <c r="H8" s="38">
        <f>'10'!H9/'8'!H9</f>
        <v>0.76436890885287478</v>
      </c>
      <c r="I8" s="38">
        <f>'10'!I9/'8'!I9</f>
        <v>0.77135702569974396</v>
      </c>
      <c r="J8" s="38">
        <f>'10'!J9/'8'!J9</f>
        <v>0.77771391047290706</v>
      </c>
      <c r="K8" s="40">
        <f>'10'!K9/'8'!K9</f>
        <v>0.7397834440527562</v>
      </c>
    </row>
    <row r="9" spans="1:11">
      <c r="A9" s="36">
        <v>1979</v>
      </c>
      <c r="B9" s="38">
        <f>'10'!B10/'8'!B10</f>
        <v>0.95495334813944488</v>
      </c>
      <c r="C9" s="38">
        <f>'10'!C10/'8'!C10</f>
        <v>0.89496257789966616</v>
      </c>
      <c r="D9" s="38">
        <f>'10'!D10/'8'!D10</f>
        <v>0.84002350696868422</v>
      </c>
      <c r="E9" s="38">
        <f>'10'!E10/'8'!E10</f>
        <v>0.80834870999049757</v>
      </c>
      <c r="F9" s="38">
        <f>'10'!F10/'8'!F10</f>
        <v>0.81230592157918391</v>
      </c>
      <c r="G9" s="38">
        <f>'10'!G10/'8'!G10</f>
        <v>0.80162635901751833</v>
      </c>
      <c r="H9" s="38">
        <f>'10'!H10/'8'!H10</f>
        <v>0.78929211717135139</v>
      </c>
      <c r="I9" s="38">
        <f>'10'!I10/'8'!I10</f>
        <v>0.81983881614065357</v>
      </c>
      <c r="J9" s="38">
        <f>'10'!J10/'8'!J10</f>
        <v>0.80634163919990431</v>
      </c>
      <c r="K9" s="40">
        <f>'10'!K10/'8'!K10</f>
        <v>0.78555246506735676</v>
      </c>
    </row>
    <row r="10" spans="1:11">
      <c r="A10" s="36">
        <v>1980</v>
      </c>
      <c r="B10" s="38">
        <f>'10'!B11/'8'!B11</f>
        <v>0.94618124232304346</v>
      </c>
      <c r="C10" s="38">
        <f>'10'!C11/'8'!C11</f>
        <v>0.88694150316093723</v>
      </c>
      <c r="D10" s="38">
        <f>'10'!D11/'8'!D11</f>
        <v>0.84011904017306849</v>
      </c>
      <c r="E10" s="38">
        <f>'10'!E11/'8'!E11</f>
        <v>0.83027215536072685</v>
      </c>
      <c r="F10" s="38">
        <f>'10'!F11/'8'!F11</f>
        <v>0.8140444943020807</v>
      </c>
      <c r="G10" s="38">
        <f>'10'!G11/'8'!G11</f>
        <v>0.78689570466047742</v>
      </c>
      <c r="H10" s="38">
        <f>'10'!H11/'8'!H11</f>
        <v>0.78512928570031904</v>
      </c>
      <c r="I10" s="38">
        <f>'10'!I11/'8'!I11</f>
        <v>0.79825030370356187</v>
      </c>
      <c r="J10" s="38">
        <f>'10'!J11/'8'!J11</f>
        <v>0.81259746263946875</v>
      </c>
      <c r="K10" s="40">
        <f>'10'!K11/'8'!K11</f>
        <v>0.77719476439600343</v>
      </c>
    </row>
    <row r="11" spans="1:11">
      <c r="A11" s="36">
        <v>1981</v>
      </c>
      <c r="B11" s="38">
        <f>'10'!B12/'8'!B12</f>
        <v>0.95998614744711563</v>
      </c>
      <c r="C11" s="38">
        <f>'10'!C12/'8'!C12</f>
        <v>0.89539046643319697</v>
      </c>
      <c r="D11" s="38">
        <f>'10'!D12/'8'!D12</f>
        <v>0.8328215675395374</v>
      </c>
      <c r="E11" s="38">
        <f>'10'!E12/'8'!E12</f>
        <v>0.82333984441425601</v>
      </c>
      <c r="F11" s="38">
        <f>'10'!F12/'8'!F12</f>
        <v>0.79640395799987951</v>
      </c>
      <c r="G11" s="38">
        <f>'10'!G12/'8'!G12</f>
        <v>0.78042657999849063</v>
      </c>
      <c r="H11" s="38">
        <f>'10'!H12/'8'!H12</f>
        <v>0.78255011696932619</v>
      </c>
      <c r="I11" s="38">
        <f>'10'!I12/'8'!I12</f>
        <v>0.81352550771892429</v>
      </c>
      <c r="J11" s="38">
        <f>'10'!J12/'8'!J12</f>
        <v>0.8050727063140507</v>
      </c>
      <c r="K11" s="40">
        <f>'10'!K12/'8'!K12</f>
        <v>0.79127284749245197</v>
      </c>
    </row>
    <row r="12" spans="1:11">
      <c r="A12" s="36">
        <v>1982</v>
      </c>
      <c r="B12" s="38">
        <f>'10'!B13/'8'!B13</f>
        <v>0.95928333800959342</v>
      </c>
      <c r="C12" s="38">
        <f>'10'!C13/'8'!C13</f>
        <v>0.88189242673884904</v>
      </c>
      <c r="D12" s="38">
        <f>'10'!D13/'8'!D13</f>
        <v>0.8346885344711461</v>
      </c>
      <c r="E12" s="38">
        <f>'10'!E13/'8'!E13</f>
        <v>0.82663552491995573</v>
      </c>
      <c r="F12" s="38">
        <f>'10'!F13/'8'!F13</f>
        <v>0.78965620889159194</v>
      </c>
      <c r="G12" s="38">
        <f>'10'!G13/'8'!G13</f>
        <v>0.77181082369148868</v>
      </c>
      <c r="H12" s="38">
        <f>'10'!H13/'8'!H13</f>
        <v>0.77673793400546154</v>
      </c>
      <c r="I12" s="38">
        <f>'10'!I13/'8'!I13</f>
        <v>0.80362379821520225</v>
      </c>
      <c r="J12" s="38">
        <f>'10'!J13/'8'!J13</f>
        <v>0.80459897513565981</v>
      </c>
      <c r="K12" s="40">
        <f>'10'!K13/'8'!K13</f>
        <v>0.75107784241640818</v>
      </c>
    </row>
    <row r="13" spans="1:11">
      <c r="A13" s="36">
        <v>1983</v>
      </c>
      <c r="B13" s="38">
        <f>'10'!B14/'8'!B14</f>
        <v>0.95547623966235018</v>
      </c>
      <c r="C13" s="38">
        <f>'10'!C14/'8'!C14</f>
        <v>0.8726389700390218</v>
      </c>
      <c r="D13" s="38">
        <f>'10'!D14/'8'!D14</f>
        <v>0.83853786783159945</v>
      </c>
      <c r="E13" s="38">
        <f>'10'!E14/'8'!E14</f>
        <v>0.82129833132151642</v>
      </c>
      <c r="F13" s="38">
        <f>'10'!F14/'8'!F14</f>
        <v>0.79361261168492092</v>
      </c>
      <c r="G13" s="38">
        <f>'10'!G14/'8'!G14</f>
        <v>0.78157913442630023</v>
      </c>
      <c r="H13" s="38">
        <f>'10'!H14/'8'!H14</f>
        <v>0.76995932500984432</v>
      </c>
      <c r="I13" s="38">
        <f>'10'!I14/'8'!I14</f>
        <v>0.78675135327846779</v>
      </c>
      <c r="J13" s="38">
        <f>'10'!J14/'8'!J14</f>
        <v>0.78507851620649849</v>
      </c>
      <c r="K13" s="40">
        <f>'10'!K14/'8'!K14</f>
        <v>0.75267797636110578</v>
      </c>
    </row>
    <row r="14" spans="1:11">
      <c r="A14" s="36">
        <v>1984</v>
      </c>
      <c r="B14" s="38">
        <f>'10'!B15/'8'!B15</f>
        <v>0.94822266883003847</v>
      </c>
      <c r="C14" s="38">
        <f>'10'!C15/'8'!C15</f>
        <v>0.84968886438282143</v>
      </c>
      <c r="D14" s="38">
        <f>'10'!D15/'8'!D15</f>
        <v>0.83984452704831081</v>
      </c>
      <c r="E14" s="38">
        <f>'10'!E15/'8'!E15</f>
        <v>0.81094401927398752</v>
      </c>
      <c r="F14" s="38">
        <f>'10'!F15/'8'!F15</f>
        <v>0.78668216617274045</v>
      </c>
      <c r="G14" s="38">
        <f>'10'!G15/'8'!G15</f>
        <v>0.78633361688208347</v>
      </c>
      <c r="H14" s="38">
        <f>'10'!H15/'8'!H15</f>
        <v>0.78515337548289899</v>
      </c>
      <c r="I14" s="38">
        <f>'10'!I15/'8'!I15</f>
        <v>0.80427426564757099</v>
      </c>
      <c r="J14" s="38">
        <f>'10'!J15/'8'!J15</f>
        <v>0.80951413562410068</v>
      </c>
      <c r="K14" s="40">
        <f>'10'!K15/'8'!K15</f>
        <v>0.78016644168937166</v>
      </c>
    </row>
    <row r="15" spans="1:11">
      <c r="A15" s="36">
        <v>1985</v>
      </c>
      <c r="B15" s="38">
        <f>'10'!B16/'8'!B16</f>
        <v>0.94068068102798041</v>
      </c>
      <c r="C15" s="38">
        <f>'10'!C16/'8'!C16</f>
        <v>0.83270040291887537</v>
      </c>
      <c r="D15" s="38">
        <f>'10'!D16/'8'!D16</f>
        <v>0.82505611550959412</v>
      </c>
      <c r="E15" s="38">
        <f>'10'!E16/'8'!E16</f>
        <v>0.78301713766675174</v>
      </c>
      <c r="F15" s="38">
        <f>'10'!F16/'8'!F16</f>
        <v>0.77292027397289365</v>
      </c>
      <c r="G15" s="38">
        <f>'10'!G16/'8'!G16</f>
        <v>0.77219518118930619</v>
      </c>
      <c r="H15" s="38">
        <f>'10'!H16/'8'!H16</f>
        <v>0.76662388892658062</v>
      </c>
      <c r="I15" s="38">
        <f>'10'!I16/'8'!I16</f>
        <v>0.79522396208827661</v>
      </c>
      <c r="J15" s="38">
        <f>'10'!J16/'8'!J16</f>
        <v>0.79913222762252301</v>
      </c>
      <c r="K15" s="40">
        <f>'10'!K16/'8'!K16</f>
        <v>0.7618673838548129</v>
      </c>
    </row>
    <row r="16" spans="1:11">
      <c r="A16" s="36">
        <v>1986</v>
      </c>
      <c r="B16" s="38">
        <f>'10'!B17/'8'!B17</f>
        <v>0.91982314964760048</v>
      </c>
      <c r="C16" s="38">
        <f>'10'!C17/'8'!C17</f>
        <v>0.82820276205505883</v>
      </c>
      <c r="D16" s="38">
        <f>'10'!D17/'8'!D17</f>
        <v>0.81998831415307538</v>
      </c>
      <c r="E16" s="38">
        <f>'10'!E17/'8'!E17</f>
        <v>0.77170348660066534</v>
      </c>
      <c r="F16" s="38">
        <f>'10'!F17/'8'!F17</f>
        <v>0.76104821674414291</v>
      </c>
      <c r="G16" s="38">
        <f>'10'!G17/'8'!G17</f>
        <v>0.75193052320570963</v>
      </c>
      <c r="H16" s="38">
        <f>'10'!H17/'8'!H17</f>
        <v>0.77106874700975925</v>
      </c>
      <c r="I16" s="38">
        <f>'10'!I17/'8'!I17</f>
        <v>0.781233230080844</v>
      </c>
      <c r="J16" s="38">
        <f>'10'!J17/'8'!J17</f>
        <v>0.78673071841045039</v>
      </c>
      <c r="K16" s="40">
        <f>'10'!K17/'8'!K17</f>
        <v>0.78432719881066504</v>
      </c>
    </row>
    <row r="17" spans="1:11">
      <c r="A17" s="36">
        <v>1987</v>
      </c>
      <c r="B17" s="38">
        <f>'10'!B18/'8'!B18</f>
        <v>0.91106554377476434</v>
      </c>
      <c r="C17" s="38">
        <f>'10'!C18/'8'!C18</f>
        <v>0.82983048002483983</v>
      </c>
      <c r="D17" s="38">
        <f>'10'!D18/'8'!D18</f>
        <v>0.80749244793830055</v>
      </c>
      <c r="E17" s="38">
        <f>'10'!E18/'8'!E18</f>
        <v>0.77361369891527698</v>
      </c>
      <c r="F17" s="38">
        <f>'10'!F18/'8'!F18</f>
        <v>0.7622176965672246</v>
      </c>
      <c r="G17" s="38">
        <f>'10'!G18/'8'!G18</f>
        <v>0.75770622907601715</v>
      </c>
      <c r="H17" s="38">
        <f>'10'!H18/'8'!H18</f>
        <v>0.75436273889570093</v>
      </c>
      <c r="I17" s="38">
        <f>'10'!I18/'8'!I18</f>
        <v>0.76131253491423501</v>
      </c>
      <c r="J17" s="38">
        <f>'10'!J18/'8'!J18</f>
        <v>0.75916851428013066</v>
      </c>
      <c r="K17" s="40">
        <f>'10'!K18/'8'!K18</f>
        <v>0.73976569324139929</v>
      </c>
    </row>
    <row r="18" spans="1:11">
      <c r="A18" s="36">
        <v>1988</v>
      </c>
      <c r="B18" s="38">
        <f>'10'!B19/'8'!B19</f>
        <v>0.91192080599681757</v>
      </c>
      <c r="C18" s="38">
        <f>'10'!C19/'8'!C19</f>
        <v>0.84248619738169195</v>
      </c>
      <c r="D18" s="38">
        <f>'10'!D19/'8'!D19</f>
        <v>0.80283662905613062</v>
      </c>
      <c r="E18" s="38">
        <f>'10'!E19/'8'!E19</f>
        <v>0.77305380509521715</v>
      </c>
      <c r="F18" s="38">
        <f>'10'!F19/'8'!F19</f>
        <v>0.76093853867827999</v>
      </c>
      <c r="G18" s="38">
        <f>'10'!G19/'8'!G19</f>
        <v>0.75606679368104301</v>
      </c>
      <c r="H18" s="38">
        <f>'10'!H19/'8'!H19</f>
        <v>0.7377263355810334</v>
      </c>
      <c r="I18" s="38">
        <f>'10'!I19/'8'!I19</f>
        <v>0.75227291201547208</v>
      </c>
      <c r="J18" s="38">
        <f>'10'!J19/'8'!J19</f>
        <v>0.76038715588694661</v>
      </c>
      <c r="K18" s="40">
        <f>'10'!K19/'8'!K19</f>
        <v>0.75204364014432612</v>
      </c>
    </row>
    <row r="19" spans="1:11">
      <c r="A19" s="36">
        <v>1989</v>
      </c>
      <c r="B19" s="38">
        <f>'10'!B20/'8'!B20</f>
        <v>0.89966907537762297</v>
      </c>
      <c r="C19" s="38">
        <f>'10'!C20/'8'!C20</f>
        <v>0.83131033881749195</v>
      </c>
      <c r="D19" s="38">
        <f>'10'!D20/'8'!D20</f>
        <v>0.76922686006650176</v>
      </c>
      <c r="E19" s="38">
        <f>'10'!E20/'8'!E20</f>
        <v>0.74811602365431862</v>
      </c>
      <c r="F19" s="38">
        <f>'10'!F20/'8'!F20</f>
        <v>0.73911310404786112</v>
      </c>
      <c r="G19" s="38">
        <f>'10'!G20/'8'!G20</f>
        <v>0.74351073369381016</v>
      </c>
      <c r="H19" s="38">
        <f>'10'!H20/'8'!H20</f>
        <v>0.74140942993426107</v>
      </c>
      <c r="I19" s="38">
        <f>'10'!I20/'8'!I20</f>
        <v>0.73449167040678143</v>
      </c>
      <c r="J19" s="38">
        <f>'10'!J20/'8'!J20</f>
        <v>0.75486916351513522</v>
      </c>
      <c r="K19" s="40">
        <f>'10'!K20/'8'!K20</f>
        <v>0.73959972950912067</v>
      </c>
    </row>
    <row r="20" spans="1:11">
      <c r="A20" s="36">
        <v>1990</v>
      </c>
      <c r="B20" s="38">
        <f>'10'!B21/'8'!B21</f>
        <v>0.87412928035267512</v>
      </c>
      <c r="C20" s="38">
        <f>'10'!C21/'8'!C21</f>
        <v>0.81670028198608369</v>
      </c>
      <c r="D20" s="38">
        <f>'10'!D21/'8'!D21</f>
        <v>0.74980103875806214</v>
      </c>
      <c r="E20" s="38">
        <f>'10'!E21/'8'!E21</f>
        <v>0.73922201941807142</v>
      </c>
      <c r="F20" s="38">
        <f>'10'!F21/'8'!F21</f>
        <v>0.71759009629059145</v>
      </c>
      <c r="G20" s="38">
        <f>'10'!G21/'8'!G21</f>
        <v>0.71980797592641899</v>
      </c>
      <c r="H20" s="38">
        <f>'10'!H21/'8'!H21</f>
        <v>0.72529518276543026</v>
      </c>
      <c r="I20" s="38">
        <f>'10'!I21/'8'!I21</f>
        <v>0.72536689903747387</v>
      </c>
      <c r="J20" s="38">
        <f>'10'!J21/'8'!J21</f>
        <v>0.74271067732671947</v>
      </c>
      <c r="K20" s="40">
        <f>'10'!K21/'8'!K21</f>
        <v>0.72912450318563493</v>
      </c>
    </row>
    <row r="21" spans="1:11">
      <c r="A21" s="36">
        <v>1991</v>
      </c>
      <c r="B21" s="38">
        <f>'10'!B22/'8'!B22</f>
        <v>0.86525842982466328</v>
      </c>
      <c r="C21" s="38">
        <f>'10'!C22/'8'!C22</f>
        <v>0.81301673585840561</v>
      </c>
      <c r="D21" s="38">
        <f>'10'!D22/'8'!D22</f>
        <v>0.74977159867924648</v>
      </c>
      <c r="E21" s="38">
        <f>'10'!E22/'8'!E22</f>
        <v>0.72854879890371049</v>
      </c>
      <c r="F21" s="38">
        <f>'10'!F22/'8'!F22</f>
        <v>0.72045211644442175</v>
      </c>
      <c r="G21" s="38">
        <f>'10'!G22/'8'!G22</f>
        <v>0.70798637902995487</v>
      </c>
      <c r="H21" s="38">
        <f>'10'!H22/'8'!H22</f>
        <v>0.72319812872576283</v>
      </c>
      <c r="I21" s="38">
        <f>'10'!I22/'8'!I22</f>
        <v>0.73304677914520233</v>
      </c>
      <c r="J21" s="38">
        <f>'10'!J22/'8'!J22</f>
        <v>0.74501130087839385</v>
      </c>
      <c r="K21" s="40">
        <f>'10'!K22/'8'!K22</f>
        <v>0.74160641684933526</v>
      </c>
    </row>
    <row r="22" spans="1:11">
      <c r="A22" s="36">
        <v>1992</v>
      </c>
      <c r="B22" s="38">
        <f>'10'!B23/'8'!B23</f>
        <v>0.88170656833330541</v>
      </c>
      <c r="C22" s="38">
        <f>'10'!C23/'8'!C23</f>
        <v>0.81566494043643933</v>
      </c>
      <c r="D22" s="38">
        <f>'10'!D23/'8'!D23</f>
        <v>0.76604041282719482</v>
      </c>
      <c r="E22" s="38">
        <f>'10'!E23/'8'!E23</f>
        <v>0.73648125463907443</v>
      </c>
      <c r="F22" s="38">
        <f>'10'!F23/'8'!F23</f>
        <v>0.73270467462351008</v>
      </c>
      <c r="G22" s="38">
        <f>'10'!G23/'8'!G23</f>
        <v>0.71236671872915491</v>
      </c>
      <c r="H22" s="38">
        <f>'10'!H23/'8'!H23</f>
        <v>0.7212114977274755</v>
      </c>
      <c r="I22" s="38">
        <f>'10'!I23/'8'!I23</f>
        <v>0.73430265933485439</v>
      </c>
      <c r="J22" s="38">
        <f>'10'!J23/'8'!J23</f>
        <v>0.75674809247248098</v>
      </c>
      <c r="K22" s="40">
        <f>'10'!K23/'8'!K23</f>
        <v>0.7729405068527756</v>
      </c>
    </row>
    <row r="23" spans="1:11">
      <c r="A23" s="36">
        <v>1993</v>
      </c>
      <c r="B23" s="38">
        <f>'10'!B24/'8'!B24</f>
        <v>0.86901390051405203</v>
      </c>
      <c r="C23" s="38">
        <f>'10'!C24/'8'!C24</f>
        <v>0.80713224548943152</v>
      </c>
      <c r="D23" s="38">
        <f>'10'!D24/'8'!D24</f>
        <v>0.76372312734934389</v>
      </c>
      <c r="E23" s="38">
        <f>'10'!E24/'8'!E24</f>
        <v>0.72711062457387377</v>
      </c>
      <c r="F23" s="38">
        <f>'10'!F24/'8'!F24</f>
        <v>0.72854089627108209</v>
      </c>
      <c r="G23" s="38">
        <f>'10'!G24/'8'!G24</f>
        <v>0.71147399640594489</v>
      </c>
      <c r="H23" s="38">
        <f>'10'!H24/'8'!H24</f>
        <v>0.69744627002378012</v>
      </c>
      <c r="I23" s="38">
        <f>'10'!I24/'8'!I24</f>
        <v>0.71861576505485791</v>
      </c>
      <c r="J23" s="38">
        <f>'10'!J24/'8'!J24</f>
        <v>0.7314994895519662</v>
      </c>
      <c r="K23" s="40">
        <f>'10'!K24/'8'!K24</f>
        <v>0.74704910135082492</v>
      </c>
    </row>
    <row r="24" spans="1:11">
      <c r="A24" s="36">
        <v>1994</v>
      </c>
      <c r="B24" s="38">
        <f>'10'!B25/'8'!B25</f>
        <v>0.86059201566538157</v>
      </c>
      <c r="C24" s="38">
        <f>'10'!C25/'8'!C25</f>
        <v>0.79652249473798176</v>
      </c>
      <c r="D24" s="38">
        <f>'10'!D25/'8'!D25</f>
        <v>0.75826028706323745</v>
      </c>
      <c r="E24" s="38">
        <f>'10'!E25/'8'!E25</f>
        <v>0.7302364975079445</v>
      </c>
      <c r="F24" s="38">
        <f>'10'!F25/'8'!F25</f>
        <v>0.70827626133545407</v>
      </c>
      <c r="G24" s="38">
        <f>'10'!G25/'8'!G25</f>
        <v>0.69337842897248758</v>
      </c>
      <c r="H24" s="38">
        <f>'10'!H25/'8'!H25</f>
        <v>0.68635220458008561</v>
      </c>
      <c r="I24" s="38">
        <f>'10'!I25/'8'!I25</f>
        <v>0.69895927198395114</v>
      </c>
      <c r="J24" s="38">
        <f>'10'!J25/'8'!J25</f>
        <v>0.72095046908387062</v>
      </c>
      <c r="K24" s="40">
        <f>'10'!K25/'8'!K25</f>
        <v>0.72967591733940873</v>
      </c>
    </row>
    <row r="25" spans="1:11">
      <c r="A25" s="36">
        <v>1995</v>
      </c>
      <c r="B25" s="38">
        <f>'10'!B26/'8'!B26</f>
        <v>0.86354133247156073</v>
      </c>
      <c r="C25" s="38">
        <f>'10'!C26/'8'!C26</f>
        <v>0.77417068147794355</v>
      </c>
      <c r="D25" s="38">
        <f>'10'!D26/'8'!D26</f>
        <v>0.74569788997707454</v>
      </c>
      <c r="E25" s="38">
        <f>'10'!E26/'8'!E26</f>
        <v>0.72258109349597199</v>
      </c>
      <c r="F25" s="38">
        <f>'10'!F26/'8'!F26</f>
        <v>0.69788194771381717</v>
      </c>
      <c r="G25" s="38">
        <f>'10'!G26/'8'!G26</f>
        <v>0.69090814596083172</v>
      </c>
      <c r="H25" s="38">
        <f>'10'!H26/'8'!H26</f>
        <v>0.67734482791339279</v>
      </c>
      <c r="I25" s="38">
        <f>'10'!I26/'8'!I26</f>
        <v>0.69033116443366682</v>
      </c>
      <c r="J25" s="38">
        <f>'10'!J26/'8'!J26</f>
        <v>0.71633993581592781</v>
      </c>
      <c r="K25" s="40">
        <f>'10'!K26/'8'!K26</f>
        <v>0.71508474435207225</v>
      </c>
    </row>
    <row r="26" spans="1:11">
      <c r="A26" s="36">
        <v>1996</v>
      </c>
      <c r="B26" s="38">
        <f>'10'!B27/'8'!B27</f>
        <v>0.86198809147838074</v>
      </c>
      <c r="C26" s="38">
        <f>'10'!C27/'8'!C27</f>
        <v>0.77071483828737919</v>
      </c>
      <c r="D26" s="38">
        <f>'10'!D27/'8'!D27</f>
        <v>0.74397213737578505</v>
      </c>
      <c r="E26" s="38">
        <f>'10'!E27/'8'!E27</f>
        <v>0.71419428021927689</v>
      </c>
      <c r="F26" s="38">
        <f>'10'!F27/'8'!F27</f>
        <v>0.70310868356586131</v>
      </c>
      <c r="G26" s="38">
        <f>'10'!G27/'8'!G27</f>
        <v>0.68619656464883383</v>
      </c>
      <c r="H26" s="38">
        <f>'10'!H27/'8'!H27</f>
        <v>0.66659688713147858</v>
      </c>
      <c r="I26" s="38">
        <f>'10'!I27/'8'!I27</f>
        <v>0.68473431864586309</v>
      </c>
      <c r="J26" s="38">
        <f>'10'!J27/'8'!J27</f>
        <v>0.71388130895809987</v>
      </c>
      <c r="K26" s="40">
        <f>'10'!K27/'8'!K27</f>
        <v>0.70139897826497455</v>
      </c>
    </row>
    <row r="27" spans="1:11">
      <c r="A27" s="36">
        <v>1997</v>
      </c>
      <c r="B27" s="38">
        <f>'10'!B28/'8'!B28</f>
        <v>0.85465972377689359</v>
      </c>
      <c r="C27" s="38">
        <f>'10'!C28/'8'!C28</f>
        <v>0.79233186305583425</v>
      </c>
      <c r="D27" s="38">
        <f>'10'!D28/'8'!D28</f>
        <v>0.73267466882765231</v>
      </c>
      <c r="E27" s="38">
        <f>'10'!E28/'8'!E28</f>
        <v>0.71062148689208515</v>
      </c>
      <c r="F27" s="38">
        <f>'10'!F28/'8'!F28</f>
        <v>0.68626809186007587</v>
      </c>
      <c r="G27" s="38">
        <f>'10'!G28/'8'!G28</f>
        <v>0.67584119465620274</v>
      </c>
      <c r="H27" s="38">
        <f>'10'!H28/'8'!H28</f>
        <v>0.67508407993974939</v>
      </c>
      <c r="I27" s="38">
        <f>'10'!I28/'8'!I28</f>
        <v>0.68690171753674611</v>
      </c>
      <c r="J27" s="38">
        <f>'10'!J28/'8'!J28</f>
        <v>0.71547068812854497</v>
      </c>
      <c r="K27" s="40">
        <f>'10'!K28/'8'!K28</f>
        <v>0.71272109164684727</v>
      </c>
    </row>
    <row r="28" spans="1:11">
      <c r="A28" s="36">
        <v>1998</v>
      </c>
      <c r="B28" s="38">
        <f>'10'!B29/'8'!B29</f>
        <v>0.86753943440430237</v>
      </c>
      <c r="C28" s="38">
        <f>'10'!C29/'8'!C29</f>
        <v>0.79332916267489728</v>
      </c>
      <c r="D28" s="38">
        <f>'10'!D29/'8'!D29</f>
        <v>0.75546058916560632</v>
      </c>
      <c r="E28" s="38">
        <f>'10'!E29/'8'!E29</f>
        <v>0.73201778172629395</v>
      </c>
      <c r="F28" s="38">
        <f>'10'!F29/'8'!F29</f>
        <v>0.70044116453053318</v>
      </c>
      <c r="G28" s="38">
        <f>'10'!G29/'8'!G29</f>
        <v>0.68696109962137064</v>
      </c>
      <c r="H28" s="38">
        <f>'10'!H29/'8'!H29</f>
        <v>0.66758551061634341</v>
      </c>
      <c r="I28" s="38">
        <f>'10'!I29/'8'!I29</f>
        <v>0.69604724577610888</v>
      </c>
      <c r="J28" s="38">
        <f>'10'!J29/'8'!J29</f>
        <v>0.70394946371747635</v>
      </c>
      <c r="K28" s="40">
        <f>'10'!K29/'8'!K29</f>
        <v>0.70068658195019862</v>
      </c>
    </row>
    <row r="29" spans="1:11">
      <c r="A29" s="36">
        <v>1999</v>
      </c>
      <c r="B29" s="38">
        <f>'10'!B30/'8'!B30</f>
        <v>0.8681511755895911</v>
      </c>
      <c r="C29" s="38">
        <f>'10'!C30/'8'!C30</f>
        <v>0.77578562213319546</v>
      </c>
      <c r="D29" s="38">
        <f>'10'!D30/'8'!D30</f>
        <v>0.74149949233713763</v>
      </c>
      <c r="E29" s="38">
        <f>'10'!E30/'8'!E30</f>
        <v>0.71853841833065069</v>
      </c>
      <c r="F29" s="38">
        <f>'10'!F30/'8'!F30</f>
        <v>0.69294673880565882</v>
      </c>
      <c r="G29" s="38">
        <f>'10'!G30/'8'!G30</f>
        <v>0.67474363527337311</v>
      </c>
      <c r="H29" s="38">
        <f>'10'!H30/'8'!H30</f>
        <v>0.67565768413837757</v>
      </c>
      <c r="I29" s="38">
        <f>'10'!I30/'8'!I30</f>
        <v>0.69064228811078754</v>
      </c>
      <c r="J29" s="38">
        <f>'10'!J30/'8'!J30</f>
        <v>0.6825531253840319</v>
      </c>
      <c r="K29" s="40">
        <f>'10'!K30/'8'!K30</f>
        <v>0.69594521083445904</v>
      </c>
    </row>
    <row r="30" spans="1:11">
      <c r="A30" s="36">
        <v>2000</v>
      </c>
      <c r="B30" s="38">
        <f>'10'!B31/'8'!B31</f>
        <v>0.85559008440563022</v>
      </c>
      <c r="C30" s="38">
        <f>'10'!C31/'8'!C31</f>
        <v>0.795117743571919</v>
      </c>
      <c r="D30" s="38">
        <f>'10'!D31/'8'!D31</f>
        <v>0.73736560856128885</v>
      </c>
      <c r="E30" s="38">
        <f>'10'!E31/'8'!E31</f>
        <v>0.70901583362596687</v>
      </c>
      <c r="F30" s="38">
        <f>'10'!F31/'8'!F31</f>
        <v>0.68767930223666096</v>
      </c>
      <c r="G30" s="38">
        <f>'10'!G31/'8'!G31</f>
        <v>0.65987938816639613</v>
      </c>
      <c r="H30" s="38">
        <f>'10'!H31/'8'!H31</f>
        <v>0.65982981386116468</v>
      </c>
      <c r="I30" s="38">
        <f>'10'!I31/'8'!I31</f>
        <v>0.66867163477878333</v>
      </c>
      <c r="J30" s="38">
        <f>'10'!J31/'8'!J31</f>
        <v>0.67251938449561055</v>
      </c>
      <c r="K30" s="40">
        <f>'10'!K31/'8'!K31</f>
        <v>0.68283696096285196</v>
      </c>
    </row>
    <row r="31" spans="1:11">
      <c r="A31" s="36">
        <v>2001</v>
      </c>
      <c r="B31" s="38">
        <f>'10'!B32/'8'!B32</f>
        <v>0.85293730383882449</v>
      </c>
      <c r="C31" s="38">
        <f>'10'!C32/'8'!C32</f>
        <v>0.78961680781617216</v>
      </c>
      <c r="D31" s="38">
        <f>'10'!D32/'8'!D32</f>
        <v>0.76238067970632961</v>
      </c>
      <c r="E31" s="38">
        <f>'10'!E32/'8'!E32</f>
        <v>0.71525446257489711</v>
      </c>
      <c r="F31" s="38">
        <f>'10'!F32/'8'!F32</f>
        <v>0.69790988641667184</v>
      </c>
      <c r="G31" s="38">
        <f>'10'!G32/'8'!G32</f>
        <v>0.6751097272858898</v>
      </c>
      <c r="H31" s="38">
        <f>'10'!H32/'8'!H32</f>
        <v>0.66777570525684471</v>
      </c>
      <c r="I31" s="38">
        <f>'10'!I32/'8'!I32</f>
        <v>0.66627677571616784</v>
      </c>
      <c r="J31" s="38">
        <f>'10'!J32/'8'!J32</f>
        <v>0.66040034481670107</v>
      </c>
      <c r="K31" s="40">
        <f>'10'!K32/'8'!K32</f>
        <v>0.65697392648986375</v>
      </c>
    </row>
    <row r="32" spans="1:11">
      <c r="A32" s="36">
        <v>2002</v>
      </c>
      <c r="B32" s="38">
        <f>'10'!B33/'8'!B33</f>
        <v>0.86780143595899317</v>
      </c>
      <c r="C32" s="38">
        <f>'10'!C33/'8'!C33</f>
        <v>0.79404336806531362</v>
      </c>
      <c r="D32" s="38">
        <f>'10'!D33/'8'!D33</f>
        <v>0.75965191476427596</v>
      </c>
      <c r="E32" s="38">
        <f>'10'!E33/'8'!E33</f>
        <v>0.72472452511780328</v>
      </c>
      <c r="F32" s="38">
        <f>'10'!F33/'8'!F33</f>
        <v>0.6895188895748442</v>
      </c>
      <c r="G32" s="38">
        <f>'10'!G33/'8'!G33</f>
        <v>0.66293728198376822</v>
      </c>
      <c r="H32" s="38">
        <f>'10'!H33/'8'!H33</f>
        <v>0.65905499477260088</v>
      </c>
      <c r="I32" s="38">
        <f>'10'!I33/'8'!I33</f>
        <v>0.66036120600346704</v>
      </c>
      <c r="J32" s="38">
        <f>'10'!J33/'8'!J33</f>
        <v>0.6653079089154007</v>
      </c>
      <c r="K32" s="40">
        <f>'10'!K33/'8'!K33</f>
        <v>0.66427403458461676</v>
      </c>
    </row>
    <row r="33" spans="1:11">
      <c r="A33" s="36">
        <v>2003</v>
      </c>
      <c r="B33" s="38">
        <f>'10'!B34/'8'!B34</f>
        <v>0.87797923094752706</v>
      </c>
      <c r="C33" s="38">
        <f>'10'!C34/'8'!C34</f>
        <v>0.80146263389596573</v>
      </c>
      <c r="D33" s="38">
        <f>'10'!D34/'8'!D34</f>
        <v>0.75389454641304121</v>
      </c>
      <c r="E33" s="38">
        <f>'10'!E34/'8'!E34</f>
        <v>0.72770850227774331</v>
      </c>
      <c r="F33" s="38">
        <f>'10'!F34/'8'!F34</f>
        <v>0.68513707783716737</v>
      </c>
      <c r="G33" s="38">
        <f>'10'!G34/'8'!G34</f>
        <v>0.68287461421590623</v>
      </c>
      <c r="H33" s="38">
        <f>'10'!H34/'8'!H34</f>
        <v>0.68268567026001448</v>
      </c>
      <c r="I33" s="38">
        <f>'10'!I34/'8'!I34</f>
        <v>0.67463599030828858</v>
      </c>
      <c r="J33" s="38">
        <f>'10'!J34/'8'!J34</f>
        <v>0.67715593185059053</v>
      </c>
      <c r="K33" s="40">
        <f>'10'!K34/'8'!K34</f>
        <v>0.67677071712051584</v>
      </c>
    </row>
    <row r="34" spans="1:11">
      <c r="A34" s="36">
        <v>2004</v>
      </c>
      <c r="B34" s="38">
        <f>'10'!B35/'8'!B35</f>
        <v>0.88210579406697531</v>
      </c>
      <c r="C34" s="38">
        <f>'10'!C35/'8'!C35</f>
        <v>0.80251934768253097</v>
      </c>
      <c r="D34" s="38">
        <f>'10'!D35/'8'!D35</f>
        <v>0.74616100209802871</v>
      </c>
      <c r="E34" s="38">
        <f>'10'!E35/'8'!E35</f>
        <v>0.71967743196674516</v>
      </c>
      <c r="F34" s="38">
        <f>'10'!F35/'8'!F35</f>
        <v>0.67669870573070567</v>
      </c>
      <c r="G34" s="38">
        <f>'10'!G35/'8'!G35</f>
        <v>0.67531012043682559</v>
      </c>
      <c r="H34" s="38">
        <f>'10'!H35/'8'!H35</f>
        <v>0.67079075486759865</v>
      </c>
      <c r="I34" s="38">
        <f>'10'!I35/'8'!I35</f>
        <v>0.6802799800707966</v>
      </c>
      <c r="J34" s="38">
        <f>'10'!J35/'8'!J35</f>
        <v>0.66492367150274057</v>
      </c>
      <c r="K34" s="40">
        <f>'10'!K35/'8'!K35</f>
        <v>0.67543970674304432</v>
      </c>
    </row>
    <row r="35" spans="1:11">
      <c r="A35" s="36">
        <v>2005</v>
      </c>
      <c r="B35" s="38">
        <f>'10'!B36/'8'!B36</f>
        <v>0.86655677821197008</v>
      </c>
      <c r="C35" s="38">
        <f>'10'!C36/'8'!C36</f>
        <v>0.79184613533697645</v>
      </c>
      <c r="D35" s="38">
        <f>'10'!D36/'8'!D36</f>
        <v>0.75387775453753825</v>
      </c>
      <c r="E35" s="38">
        <f>'10'!E36/'8'!E36</f>
        <v>0.73592445492420688</v>
      </c>
      <c r="F35" s="38">
        <f>'10'!F36/'8'!F36</f>
        <v>0.68531131632881048</v>
      </c>
      <c r="G35" s="38">
        <f>'10'!G36/'8'!G36</f>
        <v>0.67248591835857441</v>
      </c>
      <c r="H35" s="38">
        <f>'10'!H36/'8'!H36</f>
        <v>0.67333236337850799</v>
      </c>
      <c r="I35" s="38">
        <f>'10'!I36/'8'!I36</f>
        <v>0.67135756071701747</v>
      </c>
      <c r="J35" s="38">
        <f>'10'!J36/'8'!J36</f>
        <v>0.66785097818751205</v>
      </c>
      <c r="K35" s="40">
        <f>'10'!K36/'8'!K36</f>
        <v>0.67865925379669612</v>
      </c>
    </row>
    <row r="36" spans="1:11">
      <c r="A36" s="36">
        <v>2006</v>
      </c>
      <c r="B36" s="38">
        <f>'10'!B37/'8'!B37</f>
        <v>0.87091412708350768</v>
      </c>
      <c r="C36" s="38">
        <f>'10'!C37/'8'!C37</f>
        <v>0.80300816694206678</v>
      </c>
      <c r="D36" s="38">
        <f>'10'!D37/'8'!D37</f>
        <v>0.75660208256955241</v>
      </c>
      <c r="E36" s="38">
        <f>'10'!E37/'8'!E37</f>
        <v>0.72080570573947134</v>
      </c>
      <c r="F36" s="38">
        <f>'10'!F37/'8'!F37</f>
        <v>0.6981239093875462</v>
      </c>
      <c r="G36" s="38">
        <f>'10'!G37/'8'!G37</f>
        <v>0.68023895300414294</v>
      </c>
      <c r="H36" s="38">
        <f>'10'!H37/'8'!H37</f>
        <v>0.67812648876285164</v>
      </c>
      <c r="I36" s="38">
        <f>'10'!I37/'8'!I37</f>
        <v>0.66487488655457849</v>
      </c>
      <c r="J36" s="38">
        <f>'10'!J37/'8'!J37</f>
        <v>0.66994058368016174</v>
      </c>
      <c r="K36" s="40">
        <f>'10'!K37/'8'!K37</f>
        <v>0.67508646804847594</v>
      </c>
    </row>
    <row r="37" spans="1:11">
      <c r="A37" s="36">
        <v>2007</v>
      </c>
      <c r="B37" s="38">
        <f>'10'!B38/'8'!B38</f>
        <v>0.89218472712208963</v>
      </c>
      <c r="C37" s="38">
        <f>'10'!C38/'8'!C38</f>
        <v>0.80691123682610422</v>
      </c>
      <c r="D37" s="38">
        <f>'10'!D38/'8'!D38</f>
        <v>0.75855556829590687</v>
      </c>
      <c r="E37" s="38">
        <f>'10'!E38/'8'!E38</f>
        <v>0.71086079922113321</v>
      </c>
      <c r="F37" s="38">
        <f>'10'!F38/'8'!F38</f>
        <v>0.70667230630001499</v>
      </c>
      <c r="G37" s="38">
        <f>'10'!G38/'8'!G38</f>
        <v>0.69143567699669295</v>
      </c>
      <c r="H37" s="38">
        <f>'10'!H38/'8'!H38</f>
        <v>0.66965336490081584</v>
      </c>
      <c r="I37" s="38">
        <f>'10'!I38/'8'!I38</f>
        <v>0.67280068956064454</v>
      </c>
      <c r="J37" s="38">
        <f>'10'!J38/'8'!J38</f>
        <v>0.6711807571609576</v>
      </c>
      <c r="K37" s="40">
        <f>'10'!K38/'8'!K38</f>
        <v>0.69407771896520942</v>
      </c>
    </row>
    <row r="38" spans="1:11">
      <c r="A38" s="36">
        <v>2008</v>
      </c>
      <c r="B38" s="38">
        <f>'10'!B39/'8'!B39</f>
        <v>0.91366050168955071</v>
      </c>
      <c r="C38" s="38">
        <f>'10'!C39/'8'!C39</f>
        <v>0.82759149655097963</v>
      </c>
      <c r="D38" s="38">
        <f>'10'!D39/'8'!D39</f>
        <v>0.78167434478888997</v>
      </c>
      <c r="E38" s="38">
        <f>'10'!E39/'8'!E39</f>
        <v>0.72270252329717188</v>
      </c>
      <c r="F38" s="38">
        <f>'10'!F39/'8'!F39</f>
        <v>0.70808756979967125</v>
      </c>
      <c r="G38" s="38">
        <f>'10'!G39/'8'!G39</f>
        <v>0.70589691003724508</v>
      </c>
      <c r="H38" s="38">
        <f>'10'!H39/'8'!H39</f>
        <v>0.68422523372993094</v>
      </c>
      <c r="I38" s="38">
        <f>'10'!I39/'8'!I39</f>
        <v>0.68190983464699051</v>
      </c>
      <c r="J38" s="38">
        <f>'10'!J39/'8'!J39</f>
        <v>0.68254136833644086</v>
      </c>
      <c r="K38" s="40">
        <f>'10'!K39/'8'!K39</f>
        <v>0.68119050308876061</v>
      </c>
    </row>
    <row r="39" spans="1:11">
      <c r="A39" s="36">
        <v>2009</v>
      </c>
      <c r="B39" s="38">
        <f>'10'!B40/'8'!B40</f>
        <v>0.91483627693206382</v>
      </c>
      <c r="C39" s="38">
        <f>'10'!C40/'8'!C40</f>
        <v>0.82865366951864006</v>
      </c>
      <c r="D39" s="38">
        <f>'10'!D40/'8'!D40</f>
        <v>0.78192248542239495</v>
      </c>
      <c r="E39" s="38">
        <f>'10'!E40/'8'!E40</f>
        <v>0.71864045939884547</v>
      </c>
      <c r="F39" s="38">
        <f>'10'!F40/'8'!F40</f>
        <v>0.69773502642174423</v>
      </c>
      <c r="G39" s="38">
        <f>'10'!G40/'8'!G40</f>
        <v>0.70018344100040764</v>
      </c>
      <c r="H39" s="38">
        <f>'10'!H40/'8'!H40</f>
        <v>0.68367383011566196</v>
      </c>
      <c r="I39" s="38">
        <f>'10'!I40/'8'!I40</f>
        <v>0.6718925935452007</v>
      </c>
      <c r="J39" s="38">
        <f>'10'!J40/'8'!J40</f>
        <v>0.68918122655463632</v>
      </c>
      <c r="K39" s="40">
        <f>'10'!K40/'8'!K40</f>
        <v>0.6906873588529816</v>
      </c>
    </row>
    <row r="40" spans="1:11">
      <c r="A40" s="36">
        <v>2010</v>
      </c>
      <c r="B40" s="38">
        <f>'10'!B41/'8'!B41</f>
        <v>0.9247853838620812</v>
      </c>
      <c r="C40" s="38">
        <f>'10'!C41/'8'!C41</f>
        <v>0.83445253977800904</v>
      </c>
      <c r="D40" s="38">
        <f>'10'!D41/'8'!D41</f>
        <v>0.7668850496623002</v>
      </c>
      <c r="E40" s="38">
        <f>'10'!E41/'8'!E41</f>
        <v>0.69777988589331097</v>
      </c>
      <c r="F40" s="38">
        <f>'10'!F41/'8'!F41</f>
        <v>0.68644173182869128</v>
      </c>
      <c r="G40" s="38">
        <f>'10'!G41/'8'!G41</f>
        <v>0.68651517690998964</v>
      </c>
      <c r="H40" s="38">
        <f>'10'!H41/'8'!H41</f>
        <v>0.65548152908448454</v>
      </c>
      <c r="I40" s="38">
        <f>'10'!I41/'8'!I41</f>
        <v>0.6652284707969135</v>
      </c>
      <c r="J40" s="38">
        <f>'10'!J41/'8'!J41</f>
        <v>0.67579862778376143</v>
      </c>
      <c r="K40" s="40">
        <f>'10'!K41/'8'!K41</f>
        <v>0.68977143165144539</v>
      </c>
    </row>
    <row r="41" spans="1:11">
      <c r="A41" s="36">
        <v>2011</v>
      </c>
      <c r="B41" s="38">
        <f>'10'!B42/'8'!B42</f>
        <v>0.92534701505738892</v>
      </c>
      <c r="C41" s="38">
        <f>'10'!C42/'8'!C42</f>
        <v>0.83851829125644128</v>
      </c>
      <c r="D41" s="38">
        <f>'10'!D42/'8'!D42</f>
        <v>0.76744100511835811</v>
      </c>
      <c r="E41" s="38">
        <f>'10'!E42/'8'!E42</f>
        <v>0.7088506365367534</v>
      </c>
      <c r="F41" s="38">
        <f>'10'!F42/'8'!F42</f>
        <v>0.68674772146339136</v>
      </c>
      <c r="G41" s="38">
        <f>'10'!G42/'8'!G42</f>
        <v>0.68123955438427475</v>
      </c>
      <c r="H41" s="38">
        <f>'10'!H42/'8'!H42</f>
        <v>0.66791378463903595</v>
      </c>
      <c r="I41" s="38">
        <f>'10'!I42/'8'!I42</f>
        <v>0.66402394235303897</v>
      </c>
      <c r="J41" s="38">
        <f>'10'!J42/'8'!J42</f>
        <v>0.68125455006689162</v>
      </c>
      <c r="K41" s="40">
        <f>'10'!K42/'8'!K42</f>
        <v>0.67625120368384606</v>
      </c>
    </row>
    <row r="42" spans="1:11">
      <c r="A42" s="36">
        <v>2012</v>
      </c>
      <c r="B42" s="38">
        <f>'10'!B43/'8'!B43</f>
        <v>0.91427741742772295</v>
      </c>
      <c r="C42" s="38">
        <f>'10'!C43/'8'!C43</f>
        <v>0.83257558251178654</v>
      </c>
      <c r="D42" s="38">
        <f>'10'!D43/'8'!D43</f>
        <v>0.75868588467967357</v>
      </c>
      <c r="E42" s="38">
        <f>'10'!E43/'8'!E43</f>
        <v>0.71082980429155918</v>
      </c>
      <c r="F42" s="38">
        <f>'10'!F43/'8'!F43</f>
        <v>0.68319064529564932</v>
      </c>
      <c r="G42" s="38">
        <f>'10'!G43/'8'!G43</f>
        <v>0.68224993574772219</v>
      </c>
      <c r="H42" s="38">
        <f>'10'!H43/'8'!H43</f>
        <v>0.6740527891853062</v>
      </c>
      <c r="I42" s="38">
        <f>'10'!I43/'8'!I43</f>
        <v>0.6496694774632521</v>
      </c>
      <c r="J42" s="38">
        <f>'10'!J43/'8'!J43</f>
        <v>0.66907735594865303</v>
      </c>
      <c r="K42" s="40">
        <f>'10'!K43/'8'!K43</f>
        <v>0.66107648977226119</v>
      </c>
    </row>
    <row r="43" spans="1:11">
      <c r="A43" s="36">
        <v>2013</v>
      </c>
      <c r="B43" s="38">
        <f>'10'!B44/'8'!B44</f>
        <v>0.90007298768207389</v>
      </c>
      <c r="C43" s="38">
        <f>'10'!C44/'8'!C44</f>
        <v>0.82470227215014624</v>
      </c>
      <c r="D43" s="38">
        <f>'10'!D44/'8'!D44</f>
        <v>0.75592372447324441</v>
      </c>
      <c r="E43" s="38">
        <f>'10'!E44/'8'!E44</f>
        <v>0.71046912221217762</v>
      </c>
      <c r="F43" s="38">
        <f>'10'!F44/'8'!F44</f>
        <v>0.68486770125307894</v>
      </c>
      <c r="G43" s="38">
        <f>'10'!G44/'8'!G44</f>
        <v>0.6852090641483124</v>
      </c>
      <c r="H43" s="38">
        <f>'10'!H44/'8'!H44</f>
        <v>0.66804499176952226</v>
      </c>
      <c r="I43" s="38">
        <f>'10'!I44/'8'!I44</f>
        <v>0.66357653960816343</v>
      </c>
      <c r="J43" s="38">
        <f>'10'!J44/'8'!J44</f>
        <v>0.67227777804388633</v>
      </c>
      <c r="K43" s="40">
        <f>'10'!K44/'8'!K44</f>
        <v>0.66463509523057018</v>
      </c>
    </row>
    <row r="44" spans="1:11" ht="31.5" customHeight="1">
      <c r="A44" s="202" t="s">
        <v>152</v>
      </c>
      <c r="B44" s="203"/>
      <c r="C44" s="203"/>
      <c r="D44" s="203"/>
      <c r="E44" s="203"/>
      <c r="F44" s="203"/>
      <c r="G44" s="203"/>
      <c r="H44" s="203"/>
      <c r="I44" s="203"/>
      <c r="J44" s="203"/>
      <c r="K44" s="204"/>
    </row>
    <row r="45" spans="1:11" ht="45.75" customHeight="1">
      <c r="A45" s="205" t="s">
        <v>161</v>
      </c>
      <c r="B45" s="206"/>
      <c r="C45" s="206"/>
      <c r="D45" s="206"/>
      <c r="E45" s="206"/>
      <c r="F45" s="206"/>
      <c r="G45" s="206"/>
      <c r="H45" s="206"/>
      <c r="I45" s="206"/>
      <c r="J45" s="206"/>
      <c r="K45" s="207"/>
    </row>
    <row r="46" spans="1:11" ht="32.25" customHeight="1" thickBot="1">
      <c r="A46" s="183" t="s">
        <v>151</v>
      </c>
      <c r="B46" s="184"/>
      <c r="C46" s="184"/>
      <c r="D46" s="184"/>
      <c r="E46" s="184"/>
      <c r="F46" s="184"/>
      <c r="G46" s="184"/>
      <c r="H46" s="184"/>
      <c r="I46" s="184"/>
      <c r="J46" s="184"/>
      <c r="K46" s="185"/>
    </row>
  </sheetData>
  <mergeCells count="4">
    <mergeCell ref="A1:K1"/>
    <mergeCell ref="A44:K44"/>
    <mergeCell ref="A46:K46"/>
    <mergeCell ref="A45:K45"/>
  </mergeCells>
  <pageMargins left="0.75" right="0.75" top="1" bottom="1" header="0.5" footer="0.5"/>
  <pageSetup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41"/>
  <sheetViews>
    <sheetView topLeftCell="A19" workbookViewId="0">
      <selection activeCell="I8" sqref="I8"/>
    </sheetView>
  </sheetViews>
  <sheetFormatPr defaultRowHeight="15"/>
  <cols>
    <col min="1" max="1" width="9.140625" style="42"/>
    <col min="2" max="2" width="12.7109375" style="42" customWidth="1"/>
    <col min="3" max="3" width="13.85546875" style="42" customWidth="1"/>
    <col min="4" max="4" width="14" style="42" customWidth="1"/>
    <col min="5" max="5" width="18.28515625" style="42" customWidth="1"/>
    <col min="6" max="16384" width="9.140625" style="42"/>
  </cols>
  <sheetData>
    <row r="1" spans="1:5" ht="24.75" customHeight="1">
      <c r="A1" s="223" t="s">
        <v>171</v>
      </c>
      <c r="B1" s="224"/>
      <c r="C1" s="224"/>
      <c r="D1" s="224"/>
      <c r="E1" s="225"/>
    </row>
    <row r="2" spans="1:5" ht="75">
      <c r="A2" s="45" t="s">
        <v>4</v>
      </c>
      <c r="B2" s="43" t="s">
        <v>84</v>
      </c>
      <c r="C2" s="43" t="s">
        <v>85</v>
      </c>
      <c r="D2" s="43" t="s">
        <v>86</v>
      </c>
      <c r="E2" s="46" t="s">
        <v>87</v>
      </c>
    </row>
    <row r="3" spans="1:5">
      <c r="A3" s="44">
        <v>1979</v>
      </c>
      <c r="B3" s="38">
        <v>0.20956465582765538</v>
      </c>
      <c r="C3" s="38">
        <v>0.23413837851946873</v>
      </c>
      <c r="D3" s="38">
        <v>0.32380793897001164</v>
      </c>
      <c r="E3" s="40">
        <v>0.28861155081363588</v>
      </c>
    </row>
    <row r="4" spans="1:5">
      <c r="A4" s="44">
        <v>1980</v>
      </c>
      <c r="B4" s="38">
        <v>0.20672883785966545</v>
      </c>
      <c r="C4" s="38">
        <v>0.24811297438345609</v>
      </c>
      <c r="D4" s="38">
        <v>0.34031360757142054</v>
      </c>
      <c r="E4" s="40">
        <v>0.29894790247610603</v>
      </c>
    </row>
    <row r="5" spans="1:5">
      <c r="A5" s="44">
        <v>1981</v>
      </c>
      <c r="B5" s="38">
        <v>0.21232363219750858</v>
      </c>
      <c r="C5" s="38">
        <v>0.2557887312344293</v>
      </c>
      <c r="D5" s="38">
        <v>0.34677437908579506</v>
      </c>
      <c r="E5" s="40">
        <v>0.30352155052566893</v>
      </c>
    </row>
    <row r="6" spans="1:5">
      <c r="A6" s="44">
        <v>1982</v>
      </c>
      <c r="B6" s="38">
        <v>0.2331851002289238</v>
      </c>
      <c r="C6" s="38">
        <v>0.27210952715135267</v>
      </c>
      <c r="D6" s="38">
        <v>0.36297779939594754</v>
      </c>
      <c r="E6" s="40">
        <v>0.31715287540513337</v>
      </c>
    </row>
    <row r="7" spans="1:5">
      <c r="A7" s="44">
        <v>1983</v>
      </c>
      <c r="B7" s="38">
        <v>0.24214262319983937</v>
      </c>
      <c r="C7" s="38">
        <v>0.28891659602736541</v>
      </c>
      <c r="D7" s="38">
        <v>0.39846663088278694</v>
      </c>
      <c r="E7" s="40">
        <v>0.33820402243614806</v>
      </c>
    </row>
    <row r="8" spans="1:5">
      <c r="A8" s="44">
        <v>1984</v>
      </c>
      <c r="B8" s="38">
        <v>0.23828469614477085</v>
      </c>
      <c r="C8" s="38">
        <v>0.31248232161637979</v>
      </c>
      <c r="D8" s="38">
        <v>0.42410281469800198</v>
      </c>
      <c r="E8" s="40">
        <v>0.35819821548782627</v>
      </c>
    </row>
    <row r="9" spans="1:5">
      <c r="A9" s="44">
        <v>1985</v>
      </c>
      <c r="B9" s="38">
        <v>0.25120030563044726</v>
      </c>
      <c r="C9" s="38">
        <v>0.33129755643667463</v>
      </c>
      <c r="D9" s="38">
        <v>0.44733250093992072</v>
      </c>
      <c r="E9" s="40">
        <v>0.374549154601165</v>
      </c>
    </row>
    <row r="10" spans="1:5">
      <c r="A10" s="44">
        <v>1986</v>
      </c>
      <c r="B10" s="38">
        <v>0.25428504852890921</v>
      </c>
      <c r="C10" s="38">
        <v>0.35097312146562148</v>
      </c>
      <c r="D10" s="38">
        <v>0.47216780342399078</v>
      </c>
      <c r="E10" s="40">
        <v>0.39096558190369229</v>
      </c>
    </row>
    <row r="11" spans="1:5">
      <c r="A11" s="44">
        <v>1987</v>
      </c>
      <c r="B11" s="38">
        <v>0.2517832476077897</v>
      </c>
      <c r="C11" s="38">
        <v>0.36510293820273348</v>
      </c>
      <c r="D11" s="38">
        <v>0.49385271516263884</v>
      </c>
      <c r="E11" s="40">
        <v>0.404968748399409</v>
      </c>
    </row>
    <row r="12" spans="1:5">
      <c r="A12" s="44">
        <v>1988</v>
      </c>
      <c r="B12" s="38">
        <v>0.24210490905539839</v>
      </c>
      <c r="C12" s="38">
        <v>0.37430834700328236</v>
      </c>
      <c r="D12" s="38">
        <v>0.49405426399789176</v>
      </c>
      <c r="E12" s="40">
        <v>0.41259950643647764</v>
      </c>
    </row>
    <row r="13" spans="1:5">
      <c r="A13" s="44">
        <v>1989</v>
      </c>
      <c r="B13" s="38">
        <v>0.23219606351796251</v>
      </c>
      <c r="C13" s="38">
        <v>0.37782113109560861</v>
      </c>
      <c r="D13" s="38">
        <v>0.51184964219383944</v>
      </c>
      <c r="E13" s="40">
        <v>0.41503852526333918</v>
      </c>
    </row>
    <row r="14" spans="1:5">
      <c r="A14" s="44">
        <v>1990</v>
      </c>
      <c r="B14" s="38">
        <v>0.23690066729489659</v>
      </c>
      <c r="C14" s="38">
        <v>0.39566238641194768</v>
      </c>
      <c r="D14" s="38">
        <v>0.53784234880077497</v>
      </c>
      <c r="E14" s="40">
        <v>0.42911625828558436</v>
      </c>
    </row>
    <row r="15" spans="1:5">
      <c r="A15" s="44">
        <v>1991</v>
      </c>
      <c r="B15" s="38">
        <v>0.23465746559037329</v>
      </c>
      <c r="C15" s="38">
        <v>0.38817497170334897</v>
      </c>
      <c r="D15" s="38">
        <v>0.54481363698727536</v>
      </c>
      <c r="E15" s="40">
        <v>0.4254266071617851</v>
      </c>
    </row>
    <row r="16" spans="1:5">
      <c r="A16" s="44">
        <v>1992</v>
      </c>
      <c r="B16" s="38">
        <v>0.22957609426206171</v>
      </c>
      <c r="C16" s="38">
        <v>0.40904147216805625</v>
      </c>
      <c r="D16" s="38">
        <v>0.58144147882899844</v>
      </c>
      <c r="E16" s="40">
        <v>0.43693120057013102</v>
      </c>
    </row>
    <row r="17" spans="1:5">
      <c r="A17" s="44">
        <v>1993</v>
      </c>
      <c r="B17" s="38">
        <v>0.23000751868161018</v>
      </c>
      <c r="C17" s="38">
        <v>0.41408458562636236</v>
      </c>
      <c r="D17" s="38">
        <v>0.59549614576159826</v>
      </c>
      <c r="E17" s="40">
        <v>0.44187041076285738</v>
      </c>
    </row>
    <row r="18" spans="1:5">
      <c r="A18" s="44">
        <v>1994</v>
      </c>
      <c r="B18" s="38">
        <v>0.2660567441818138</v>
      </c>
      <c r="C18" s="38">
        <v>0.42349089790673811</v>
      </c>
      <c r="D18" s="38">
        <v>0.63123903016769844</v>
      </c>
      <c r="E18" s="40">
        <v>0.46088156843848305</v>
      </c>
    </row>
    <row r="19" spans="1:5">
      <c r="A19" s="44">
        <v>1995</v>
      </c>
      <c r="B19" s="38">
        <v>0.27110426680821242</v>
      </c>
      <c r="C19" s="38">
        <v>0.42359382623115244</v>
      </c>
      <c r="D19" s="38">
        <v>0.6221295210855613</v>
      </c>
      <c r="E19" s="40">
        <v>0.46106642365926243</v>
      </c>
    </row>
    <row r="20" spans="1:5">
      <c r="A20" s="44">
        <v>1996</v>
      </c>
      <c r="B20" s="38">
        <v>0.27039836332982614</v>
      </c>
      <c r="C20" s="38">
        <v>0.41348427298603257</v>
      </c>
      <c r="D20" s="38">
        <v>0.62604651654392429</v>
      </c>
      <c r="E20" s="40">
        <v>0.45304487314817021</v>
      </c>
    </row>
    <row r="21" spans="1:5">
      <c r="A21" s="44">
        <v>1997</v>
      </c>
      <c r="B21" s="38">
        <v>0.27606692511417052</v>
      </c>
      <c r="C21" s="38">
        <v>0.42428126008689071</v>
      </c>
      <c r="D21" s="38">
        <v>0.62705128513246255</v>
      </c>
      <c r="E21" s="40">
        <v>0.45905787398421416</v>
      </c>
    </row>
    <row r="22" spans="1:5">
      <c r="A22" s="44">
        <v>1998</v>
      </c>
      <c r="B22" s="38">
        <v>0.26697508338953813</v>
      </c>
      <c r="C22" s="38">
        <v>0.43803111314422083</v>
      </c>
      <c r="D22" s="38">
        <v>0.62417242781173377</v>
      </c>
      <c r="E22" s="40">
        <v>0.46874019604626971</v>
      </c>
    </row>
    <row r="23" spans="1:5">
      <c r="A23" s="44">
        <v>1999</v>
      </c>
      <c r="B23" s="38">
        <v>0.26898813162580515</v>
      </c>
      <c r="C23" s="38">
        <v>0.45019883658673587</v>
      </c>
      <c r="D23" s="38">
        <v>0.64467087063016493</v>
      </c>
      <c r="E23" s="40">
        <v>0.48293296529002272</v>
      </c>
    </row>
    <row r="24" spans="1:5">
      <c r="A24" s="44">
        <v>2000</v>
      </c>
      <c r="B24" s="38">
        <v>0.26917736424669925</v>
      </c>
      <c r="C24" s="38">
        <v>0.4524100504699714</v>
      </c>
      <c r="D24" s="38">
        <v>0.64056261473942</v>
      </c>
      <c r="E24" s="40">
        <v>0.48229812178061104</v>
      </c>
    </row>
    <row r="25" spans="1:5">
      <c r="A25" s="44">
        <v>2001</v>
      </c>
      <c r="B25" s="38">
        <v>0.26648829780757377</v>
      </c>
      <c r="C25" s="38">
        <v>0.45419509239429801</v>
      </c>
      <c r="D25" s="38">
        <v>0.64369917524100118</v>
      </c>
      <c r="E25" s="40">
        <v>0.48388239909610403</v>
      </c>
    </row>
    <row r="26" spans="1:5">
      <c r="A26" s="44">
        <v>2002</v>
      </c>
      <c r="B26" s="38">
        <v>0.25721550031445983</v>
      </c>
      <c r="C26" s="38">
        <v>0.44636690996623574</v>
      </c>
      <c r="D26" s="38">
        <v>0.64195163627211416</v>
      </c>
      <c r="E26" s="40">
        <v>0.47702110851330981</v>
      </c>
    </row>
    <row r="27" spans="1:5">
      <c r="A27" s="44">
        <v>2003</v>
      </c>
      <c r="B27" s="38">
        <v>0.25045752009871824</v>
      </c>
      <c r="C27" s="38">
        <v>0.44082358533516031</v>
      </c>
      <c r="D27" s="38">
        <v>0.63117823775970849</v>
      </c>
      <c r="E27" s="40">
        <v>0.46965802381276811</v>
      </c>
    </row>
    <row r="28" spans="1:5">
      <c r="A28" s="44">
        <v>2004</v>
      </c>
      <c r="B28" s="38">
        <v>0.25770176362033559</v>
      </c>
      <c r="C28" s="38">
        <v>0.43967797445814538</v>
      </c>
      <c r="D28" s="38">
        <v>0.64421409588721767</v>
      </c>
      <c r="E28" s="40">
        <v>0.47379911927904916</v>
      </c>
    </row>
    <row r="29" spans="1:5">
      <c r="A29" s="44">
        <v>2005</v>
      </c>
      <c r="B29" s="38">
        <v>0.25369737028916939</v>
      </c>
      <c r="C29" s="38">
        <v>0.45192936884599993</v>
      </c>
      <c r="D29" s="38">
        <v>0.6612623860417125</v>
      </c>
      <c r="E29" s="40">
        <v>0.48668561188878118</v>
      </c>
    </row>
    <row r="30" spans="1:5">
      <c r="A30" s="44">
        <v>2006</v>
      </c>
      <c r="B30" s="38">
        <v>0.257701047369576</v>
      </c>
      <c r="C30" s="38">
        <v>0.4534470266263646</v>
      </c>
      <c r="D30" s="38">
        <v>0.65976142144590866</v>
      </c>
      <c r="E30" s="40">
        <v>0.48718784247401037</v>
      </c>
    </row>
    <row r="31" spans="1:5">
      <c r="A31" s="44">
        <v>2007</v>
      </c>
      <c r="B31" s="38">
        <v>0.25754880905304378</v>
      </c>
      <c r="C31" s="38">
        <v>0.46239954263432365</v>
      </c>
      <c r="D31" s="38">
        <v>0.66396351507829232</v>
      </c>
      <c r="E31" s="40">
        <v>0.49187028770979679</v>
      </c>
    </row>
    <row r="32" spans="1:5">
      <c r="A32" s="44">
        <v>2008</v>
      </c>
      <c r="B32" s="38">
        <v>0.25855382933059046</v>
      </c>
      <c r="C32" s="38">
        <v>0.46733404991965066</v>
      </c>
      <c r="D32" s="38">
        <v>0.6759308122176344</v>
      </c>
      <c r="E32" s="40">
        <v>0.49780608913195779</v>
      </c>
    </row>
    <row r="33" spans="1:14">
      <c r="A33" s="44">
        <v>2009</v>
      </c>
      <c r="B33" s="38">
        <v>0.26477101190429031</v>
      </c>
      <c r="C33" s="38">
        <v>0.45898213639978069</v>
      </c>
      <c r="D33" s="38">
        <v>0.6887146957927186</v>
      </c>
      <c r="E33" s="40">
        <v>0.49832851660090971</v>
      </c>
    </row>
    <row r="34" spans="1:14">
      <c r="A34" s="44">
        <v>2010</v>
      </c>
      <c r="B34" s="38">
        <v>0.27553656746170008</v>
      </c>
      <c r="C34" s="38">
        <v>0.47115345324456359</v>
      </c>
      <c r="D34" s="38">
        <v>0.69863657292104175</v>
      </c>
      <c r="E34" s="40">
        <v>0.50782182227807204</v>
      </c>
    </row>
    <row r="35" spans="1:14">
      <c r="A35" s="44">
        <v>2011</v>
      </c>
      <c r="B35" s="38">
        <v>0.2735299671022553</v>
      </c>
      <c r="C35" s="38">
        <v>0.46771888902754388</v>
      </c>
      <c r="D35" s="38">
        <v>0.69464649403606982</v>
      </c>
      <c r="E35" s="40">
        <v>0.50857609094231493</v>
      </c>
    </row>
    <row r="36" spans="1:14">
      <c r="A36" s="44">
        <v>2012</v>
      </c>
      <c r="B36" s="38">
        <v>0.26648069054501411</v>
      </c>
      <c r="C36" s="38">
        <v>0.4755345248362014</v>
      </c>
      <c r="D36" s="38">
        <v>0.71221245833939195</v>
      </c>
      <c r="E36" s="40">
        <v>0.51715592758311946</v>
      </c>
    </row>
    <row r="37" spans="1:14">
      <c r="A37" s="44">
        <v>2013</v>
      </c>
      <c r="B37" s="38">
        <v>0.27749851642613121</v>
      </c>
      <c r="C37" s="38">
        <v>0.49262929607287764</v>
      </c>
      <c r="D37" s="38">
        <v>0.71436799607342916</v>
      </c>
      <c r="E37" s="40">
        <v>0.52925301574132411</v>
      </c>
    </row>
    <row r="38" spans="1:14" ht="99" customHeight="1">
      <c r="A38" s="220" t="s">
        <v>179</v>
      </c>
      <c r="B38" s="221"/>
      <c r="C38" s="221"/>
      <c r="D38" s="221"/>
      <c r="E38" s="222"/>
    </row>
    <row r="39" spans="1:14" ht="61.5" customHeight="1">
      <c r="A39" s="171" t="s">
        <v>163</v>
      </c>
      <c r="B39" s="172"/>
      <c r="C39" s="172"/>
      <c r="D39" s="172"/>
      <c r="E39" s="173"/>
    </row>
    <row r="40" spans="1:14" ht="47.25" customHeight="1">
      <c r="A40" s="171" t="s">
        <v>173</v>
      </c>
      <c r="B40" s="172"/>
      <c r="C40" s="172"/>
      <c r="D40" s="172"/>
      <c r="E40" s="173"/>
    </row>
    <row r="41" spans="1:14" s="31" customFormat="1" ht="66" customHeight="1" thickBot="1">
      <c r="A41" s="183" t="s">
        <v>172</v>
      </c>
      <c r="B41" s="184"/>
      <c r="C41" s="184"/>
      <c r="D41" s="184"/>
      <c r="E41" s="185"/>
      <c r="F41" s="128"/>
      <c r="G41" s="128"/>
      <c r="H41" s="128"/>
      <c r="I41" s="128"/>
      <c r="J41" s="128"/>
      <c r="K41" s="128"/>
      <c r="L41" s="128"/>
      <c r="M41" s="128"/>
      <c r="N41" s="128"/>
    </row>
  </sheetData>
  <mergeCells count="5">
    <mergeCell ref="A38:E38"/>
    <mergeCell ref="A1:E1"/>
    <mergeCell ref="A40:E40"/>
    <mergeCell ref="A41:E41"/>
    <mergeCell ref="A39:E39"/>
  </mergeCells>
  <pageMargins left="0.7" right="0.7" top="0.75" bottom="0.75" header="0.3" footer="0.3"/>
  <pageSetup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47"/>
  <sheetViews>
    <sheetView topLeftCell="A22" workbookViewId="0">
      <selection activeCell="J36" sqref="J36"/>
    </sheetView>
  </sheetViews>
  <sheetFormatPr defaultRowHeight="15"/>
  <cols>
    <col min="1" max="1" width="9.140625" style="42"/>
    <col min="2" max="2" width="11.85546875" style="42" customWidth="1"/>
    <col min="3" max="5" width="9.140625" style="42"/>
    <col min="6" max="6" width="12.140625" style="42" customWidth="1"/>
    <col min="7" max="16384" width="9.140625" style="42"/>
  </cols>
  <sheetData>
    <row r="1" spans="1:6" ht="38.25" customHeight="1">
      <c r="A1" s="226" t="s">
        <v>174</v>
      </c>
      <c r="B1" s="227"/>
      <c r="C1" s="227"/>
      <c r="D1" s="227"/>
      <c r="E1" s="227"/>
      <c r="F1" s="228"/>
    </row>
    <row r="2" spans="1:6" ht="45">
      <c r="A2" s="106" t="s">
        <v>4</v>
      </c>
      <c r="B2" s="105" t="s">
        <v>135</v>
      </c>
      <c r="C2" s="105" t="s">
        <v>123</v>
      </c>
      <c r="D2" s="105" t="s">
        <v>136</v>
      </c>
      <c r="E2" s="105" t="s">
        <v>137</v>
      </c>
      <c r="F2" s="107" t="s">
        <v>138</v>
      </c>
    </row>
    <row r="3" spans="1:6">
      <c r="A3" s="44">
        <v>1973</v>
      </c>
      <c r="B3" s="108">
        <v>15.455700898070736</v>
      </c>
      <c r="C3" s="108">
        <v>17.716434968500128</v>
      </c>
      <c r="D3" s="108">
        <v>19.081329307822433</v>
      </c>
      <c r="E3" s="108">
        <v>25.842690321908623</v>
      </c>
      <c r="F3" s="109">
        <v>31.23570094742476</v>
      </c>
    </row>
    <row r="4" spans="1:6">
      <c r="A4" s="44">
        <v>1974</v>
      </c>
      <c r="B4" s="143">
        <v>15.096691456298171</v>
      </c>
      <c r="C4" s="143">
        <v>17.196681104983874</v>
      </c>
      <c r="D4" s="143">
        <v>18.480074370027832</v>
      </c>
      <c r="E4" s="143">
        <v>24.936131046799996</v>
      </c>
      <c r="F4" s="144">
        <v>31.718206228720945</v>
      </c>
    </row>
    <row r="5" spans="1:6">
      <c r="A5" s="44">
        <v>1975</v>
      </c>
      <c r="B5" s="143">
        <v>14.681977626075858</v>
      </c>
      <c r="C5" s="143">
        <v>17.114359696284701</v>
      </c>
      <c r="D5" s="143">
        <v>18.449894117137294</v>
      </c>
      <c r="E5" s="143">
        <v>24.77180760180612</v>
      </c>
      <c r="F5" s="144">
        <v>31.702300566567263</v>
      </c>
    </row>
    <row r="6" spans="1:6">
      <c r="A6" s="44">
        <v>1976</v>
      </c>
      <c r="B6" s="143">
        <v>14.95170819395188</v>
      </c>
      <c r="C6" s="143">
        <v>17.280218746343479</v>
      </c>
      <c r="D6" s="143">
        <v>18.591075146541527</v>
      </c>
      <c r="E6" s="143">
        <v>24.689146386460028</v>
      </c>
      <c r="F6" s="144">
        <v>30.821336602793188</v>
      </c>
    </row>
    <row r="7" spans="1:6">
      <c r="A7" s="44">
        <v>1977</v>
      </c>
      <c r="B7" s="143">
        <v>15.041157799696229</v>
      </c>
      <c r="C7" s="143">
        <v>17.120214628323051</v>
      </c>
      <c r="D7" s="143">
        <v>18.194051399905291</v>
      </c>
      <c r="E7" s="143">
        <v>24.398638332615278</v>
      </c>
      <c r="F7" s="144">
        <v>30.758025114663791</v>
      </c>
    </row>
    <row r="8" spans="1:6">
      <c r="A8" s="44">
        <v>1978</v>
      </c>
      <c r="B8" s="143">
        <v>14.825164053687601</v>
      </c>
      <c r="C8" s="143">
        <v>17.149319427799472</v>
      </c>
      <c r="D8" s="143">
        <v>18.402544522844213</v>
      </c>
      <c r="E8" s="143">
        <v>24.355091044787727</v>
      </c>
      <c r="F8" s="144">
        <v>30.622818780208892</v>
      </c>
    </row>
    <row r="9" spans="1:6">
      <c r="A9" s="44">
        <v>1979</v>
      </c>
      <c r="B9" s="143">
        <v>15.376538012306131</v>
      </c>
      <c r="C9" s="143">
        <v>17.2567265045383</v>
      </c>
      <c r="D9" s="143">
        <v>18.449722195593484</v>
      </c>
      <c r="E9" s="143">
        <v>24.190808669473103</v>
      </c>
      <c r="F9" s="144">
        <v>29.535596825526763</v>
      </c>
    </row>
    <row r="10" spans="1:6">
      <c r="A10" s="44">
        <v>1980</v>
      </c>
      <c r="B10" s="143">
        <v>14.906363475197557</v>
      </c>
      <c r="C10" s="143">
        <v>16.688559604947027</v>
      </c>
      <c r="D10" s="143">
        <v>18.078599193792307</v>
      </c>
      <c r="E10" s="143">
        <v>23.810923730035103</v>
      </c>
      <c r="F10" s="144">
        <v>28.948641256889417</v>
      </c>
    </row>
    <row r="11" spans="1:6">
      <c r="A11" s="44">
        <v>1981</v>
      </c>
      <c r="B11" s="143">
        <v>14.554251421180592</v>
      </c>
      <c r="C11" s="143">
        <v>16.48554189265079</v>
      </c>
      <c r="D11" s="143">
        <v>17.868845090330293</v>
      </c>
      <c r="E11" s="143">
        <v>23.856130122209169</v>
      </c>
      <c r="F11" s="144">
        <v>28.756983301109948</v>
      </c>
    </row>
    <row r="12" spans="1:6">
      <c r="A12" s="44">
        <v>1982</v>
      </c>
      <c r="B12" s="143">
        <v>14.233375771944258</v>
      </c>
      <c r="C12" s="143">
        <v>16.470112122278728</v>
      </c>
      <c r="D12" s="143">
        <v>17.844813818506751</v>
      </c>
      <c r="E12" s="143">
        <v>24.145687824600174</v>
      </c>
      <c r="F12" s="144">
        <v>29.522183289571274</v>
      </c>
    </row>
    <row r="13" spans="1:6">
      <c r="A13" s="44">
        <v>1983</v>
      </c>
      <c r="B13" s="143">
        <v>13.964327553275286</v>
      </c>
      <c r="C13" s="143">
        <v>16.280933930950315</v>
      </c>
      <c r="D13" s="143">
        <v>17.708584694407083</v>
      </c>
      <c r="E13" s="143">
        <v>24.288896473481596</v>
      </c>
      <c r="F13" s="144">
        <v>30.101534539326479</v>
      </c>
    </row>
    <row r="14" spans="1:6">
      <c r="A14" s="44">
        <v>1984</v>
      </c>
      <c r="B14" s="143">
        <v>13.825480934366029</v>
      </c>
      <c r="C14" s="143">
        <v>16.194526981543135</v>
      </c>
      <c r="D14" s="143">
        <v>17.805528826327031</v>
      </c>
      <c r="E14" s="143">
        <v>24.596459592425148</v>
      </c>
      <c r="F14" s="144">
        <v>30.711920729463962</v>
      </c>
    </row>
    <row r="15" spans="1:6">
      <c r="A15" s="44">
        <v>1985</v>
      </c>
      <c r="B15" s="143">
        <v>13.718501636406524</v>
      </c>
      <c r="C15" s="143">
        <v>16.267489578774359</v>
      </c>
      <c r="D15" s="143">
        <v>18.009304536194776</v>
      </c>
      <c r="E15" s="143">
        <v>24.987639918054025</v>
      </c>
      <c r="F15" s="144">
        <v>31.356238512630032</v>
      </c>
    </row>
    <row r="16" spans="1:6">
      <c r="A16" s="44">
        <v>1986</v>
      </c>
      <c r="B16" s="143">
        <v>13.805021760520244</v>
      </c>
      <c r="C16" s="143">
        <v>16.463095401626656</v>
      </c>
      <c r="D16" s="143">
        <v>18.389549490379949</v>
      </c>
      <c r="E16" s="143">
        <v>25.769525490455589</v>
      </c>
      <c r="F16" s="144">
        <v>32.479172468750967</v>
      </c>
    </row>
    <row r="17" spans="1:6">
      <c r="A17" s="44">
        <v>1987</v>
      </c>
      <c r="B17" s="143">
        <v>13.598874833761908</v>
      </c>
      <c r="C17" s="143">
        <v>16.480790348992688</v>
      </c>
      <c r="D17" s="143">
        <v>18.420863603831972</v>
      </c>
      <c r="E17" s="143">
        <v>26.281013519778401</v>
      </c>
      <c r="F17" s="144">
        <v>33.048672285081032</v>
      </c>
    </row>
    <row r="18" spans="1:6">
      <c r="A18" s="44">
        <v>1988</v>
      </c>
      <c r="B18" s="143">
        <v>13.593722854305334</v>
      </c>
      <c r="C18" s="143">
        <v>16.540118434668454</v>
      </c>
      <c r="D18" s="143">
        <v>18.336494287061779</v>
      </c>
      <c r="E18" s="143">
        <v>26.34546456760366</v>
      </c>
      <c r="F18" s="144">
        <v>33.396699849896478</v>
      </c>
    </row>
    <row r="19" spans="1:6">
      <c r="A19" s="44">
        <v>1989</v>
      </c>
      <c r="B19" s="143">
        <v>13.142684885477014</v>
      </c>
      <c r="C19" s="143">
        <v>16.012964915686442</v>
      </c>
      <c r="D19" s="143">
        <v>17.985698140951637</v>
      </c>
      <c r="E19" s="143">
        <v>25.217621745533499</v>
      </c>
      <c r="F19" s="144">
        <v>32.513401729720684</v>
      </c>
    </row>
    <row r="20" spans="1:6">
      <c r="A20" s="44">
        <v>1990</v>
      </c>
      <c r="B20" s="143">
        <v>12.876092390387356</v>
      </c>
      <c r="C20" s="143">
        <v>15.799241121308423</v>
      </c>
      <c r="D20" s="143">
        <v>18.044052496692863</v>
      </c>
      <c r="E20" s="143">
        <v>25.478354297658555</v>
      </c>
      <c r="F20" s="144">
        <v>32.688120601884336</v>
      </c>
    </row>
    <row r="21" spans="1:6">
      <c r="A21" s="44">
        <v>1991</v>
      </c>
      <c r="B21" s="143">
        <v>12.719381634161373</v>
      </c>
      <c r="C21" s="143">
        <v>15.841172912970736</v>
      </c>
      <c r="D21" s="143">
        <v>17.990080915972118</v>
      </c>
      <c r="E21" s="143">
        <v>25.202409952790447</v>
      </c>
      <c r="F21" s="144">
        <v>33.209558116228308</v>
      </c>
    </row>
    <row r="22" spans="1:6">
      <c r="A22" s="44">
        <v>1992</v>
      </c>
      <c r="B22" s="143">
        <v>12.604692807116248</v>
      </c>
      <c r="C22" s="143">
        <v>15.736702944427678</v>
      </c>
      <c r="D22" s="143">
        <v>17.794363129544184</v>
      </c>
      <c r="E22" s="143">
        <v>25.623653999583926</v>
      </c>
      <c r="F22" s="144">
        <v>32.587994389990016</v>
      </c>
    </row>
    <row r="23" spans="1:6">
      <c r="A23" s="44">
        <v>1993</v>
      </c>
      <c r="B23" s="143">
        <v>12.462329652839086</v>
      </c>
      <c r="C23" s="143">
        <v>15.745931847258971</v>
      </c>
      <c r="D23" s="143">
        <v>17.810450288964709</v>
      </c>
      <c r="E23" s="143">
        <v>25.647617261465914</v>
      </c>
      <c r="F23" s="144">
        <v>32.976741230524908</v>
      </c>
    </row>
    <row r="24" spans="1:6">
      <c r="A24" s="44">
        <v>1994</v>
      </c>
      <c r="B24" s="143">
        <v>12.187059927305771</v>
      </c>
      <c r="C24" s="143">
        <v>15.873222398909588</v>
      </c>
      <c r="D24" s="143">
        <v>17.683352612448889</v>
      </c>
      <c r="E24" s="143">
        <v>25.973798727850976</v>
      </c>
      <c r="F24" s="144">
        <v>34.464748705134028</v>
      </c>
    </row>
    <row r="25" spans="1:6">
      <c r="A25" s="44">
        <v>1995</v>
      </c>
      <c r="B25" s="143">
        <v>11.869989707187223</v>
      </c>
      <c r="C25" s="143">
        <v>15.683023558118901</v>
      </c>
      <c r="D25" s="143">
        <v>17.52829942324756</v>
      </c>
      <c r="E25" s="143">
        <v>26.049382076308785</v>
      </c>
      <c r="F25" s="144">
        <v>34.274048890860691</v>
      </c>
    </row>
    <row r="26" spans="1:6">
      <c r="A26" s="44">
        <v>1996</v>
      </c>
      <c r="B26" s="143">
        <v>11.860846499567849</v>
      </c>
      <c r="C26" s="143">
        <v>15.643461279170269</v>
      </c>
      <c r="D26" s="143">
        <v>17.564632195332759</v>
      </c>
      <c r="E26" s="143">
        <v>25.764387770095073</v>
      </c>
      <c r="F26" s="144">
        <v>34.349264563526368</v>
      </c>
    </row>
    <row r="27" spans="1:6">
      <c r="A27" s="44">
        <v>1997</v>
      </c>
      <c r="B27" s="143">
        <v>11.864386886632827</v>
      </c>
      <c r="C27" s="143">
        <v>15.91011010998308</v>
      </c>
      <c r="D27" s="143">
        <v>17.919441116751269</v>
      </c>
      <c r="E27" s="143">
        <v>26.546178553299494</v>
      </c>
      <c r="F27" s="144">
        <v>34.612589763113363</v>
      </c>
    </row>
    <row r="28" spans="1:6">
      <c r="A28" s="44">
        <v>1998</v>
      </c>
      <c r="B28" s="143">
        <v>12.336008969545267</v>
      </c>
      <c r="C28" s="143">
        <v>16.252533041301628</v>
      </c>
      <c r="D28" s="143">
        <v>18.321688569044642</v>
      </c>
      <c r="E28" s="143">
        <v>27.769043387567798</v>
      </c>
      <c r="F28" s="144">
        <v>35.35118965373384</v>
      </c>
    </row>
    <row r="29" spans="1:6">
      <c r="A29" s="44">
        <v>1999</v>
      </c>
      <c r="B29" s="143">
        <v>12.346636452799347</v>
      </c>
      <c r="C29" s="143">
        <v>16.49713289742542</v>
      </c>
      <c r="D29" s="143">
        <v>18.593491499795668</v>
      </c>
      <c r="E29" s="143">
        <v>28.381018635063342</v>
      </c>
      <c r="F29" s="144">
        <v>36.612389211279122</v>
      </c>
    </row>
    <row r="30" spans="1:6">
      <c r="A30" s="44">
        <v>2000</v>
      </c>
      <c r="B30" s="143">
        <v>12.340895650454726</v>
      </c>
      <c r="C30" s="143">
        <v>16.603550929221036</v>
      </c>
      <c r="D30" s="143">
        <v>18.870690510083037</v>
      </c>
      <c r="E30" s="143">
        <v>28.985433649663904</v>
      </c>
      <c r="F30" s="144">
        <v>36.67801680506129</v>
      </c>
    </row>
    <row r="31" spans="1:6">
      <c r="A31" s="44">
        <v>2001</v>
      </c>
      <c r="B31" s="143">
        <v>12.456913615384615</v>
      </c>
      <c r="C31" s="143">
        <v>16.829083192307692</v>
      </c>
      <c r="D31" s="143">
        <v>19.167599846153848</v>
      </c>
      <c r="E31" s="143">
        <v>29.567834576923079</v>
      </c>
      <c r="F31" s="144">
        <v>36.926931884615385</v>
      </c>
    </row>
    <row r="32" spans="1:6">
      <c r="A32" s="44">
        <v>2002</v>
      </c>
      <c r="B32" s="143">
        <v>12.701336525359579</v>
      </c>
      <c r="C32" s="143">
        <v>17.065118546555642</v>
      </c>
      <c r="D32" s="143">
        <v>19.281646858440578</v>
      </c>
      <c r="E32" s="143">
        <v>29.652637547312647</v>
      </c>
      <c r="F32" s="144">
        <v>37.774987585162762</v>
      </c>
    </row>
    <row r="33" spans="1:14">
      <c r="A33" s="44">
        <v>2003</v>
      </c>
      <c r="B33" s="143">
        <v>12.806015105516474</v>
      </c>
      <c r="C33" s="143">
        <v>17.148569937060348</v>
      </c>
      <c r="D33" s="143">
        <v>19.237140466493891</v>
      </c>
      <c r="E33" s="143">
        <v>29.639209626064421</v>
      </c>
      <c r="F33" s="144">
        <v>37.374519992595339</v>
      </c>
    </row>
    <row r="34" spans="1:14">
      <c r="A34" s="44">
        <v>2004</v>
      </c>
      <c r="B34" s="143">
        <v>12.645860922855086</v>
      </c>
      <c r="C34" s="143">
        <v>17.040994989185293</v>
      </c>
      <c r="D34" s="143">
        <v>19.181278154289839</v>
      </c>
      <c r="E34" s="143">
        <v>29.335383309300653</v>
      </c>
      <c r="F34" s="144">
        <v>37.766286121124736</v>
      </c>
    </row>
    <row r="35" spans="1:14">
      <c r="A35" s="44">
        <v>2005</v>
      </c>
      <c r="B35" s="143">
        <v>12.554604638995466</v>
      </c>
      <c r="C35" s="143">
        <v>16.841414754098363</v>
      </c>
      <c r="D35" s="143">
        <v>18.900935507499128</v>
      </c>
      <c r="E35" s="143">
        <v>29.362608859434953</v>
      </c>
      <c r="F35" s="144">
        <v>37.482681095221487</v>
      </c>
    </row>
    <row r="36" spans="1:14">
      <c r="A36" s="44">
        <v>2006</v>
      </c>
      <c r="B36" s="143">
        <v>12.559263931104358</v>
      </c>
      <c r="C36" s="143">
        <v>16.893801485984465</v>
      </c>
      <c r="D36" s="143">
        <v>18.867953022627493</v>
      </c>
      <c r="E36" s="143">
        <v>29.452372205336037</v>
      </c>
      <c r="F36" s="144">
        <v>37.606390982776091</v>
      </c>
    </row>
    <row r="37" spans="1:14">
      <c r="A37" s="44">
        <v>2007</v>
      </c>
      <c r="B37" s="143">
        <v>12.773306206896553</v>
      </c>
      <c r="C37" s="143">
        <v>16.815928308702794</v>
      </c>
      <c r="D37" s="143">
        <v>18.96144019704434</v>
      </c>
      <c r="E37" s="143">
        <v>29.666979408867</v>
      </c>
      <c r="F37" s="144">
        <v>37.594486863711005</v>
      </c>
    </row>
    <row r="38" spans="1:14">
      <c r="A38" s="44">
        <v>2008</v>
      </c>
      <c r="B38" s="143">
        <v>12.62848842504744</v>
      </c>
      <c r="C38" s="143">
        <v>16.717567963314359</v>
      </c>
      <c r="D38" s="143">
        <v>18.706227071473752</v>
      </c>
      <c r="E38" s="143">
        <v>29.547399873497792</v>
      </c>
      <c r="F38" s="144">
        <v>37.780519987349784</v>
      </c>
    </row>
    <row r="39" spans="1:14">
      <c r="A39" s="44">
        <v>2009</v>
      </c>
      <c r="B39" s="143">
        <v>12.836135015873017</v>
      </c>
      <c r="C39" s="143">
        <v>17.109018317460318</v>
      </c>
      <c r="D39" s="143">
        <v>18.952883015873017</v>
      </c>
      <c r="E39" s="143">
        <v>29.797887428571432</v>
      </c>
      <c r="F39" s="144">
        <v>39.180984507936508</v>
      </c>
    </row>
    <row r="40" spans="1:14">
      <c r="A40" s="44">
        <v>2010</v>
      </c>
      <c r="B40" s="143">
        <v>12.398293753903811</v>
      </c>
      <c r="C40" s="143">
        <v>16.799332261086821</v>
      </c>
      <c r="D40" s="143">
        <v>18.716032448469708</v>
      </c>
      <c r="E40" s="143">
        <v>29.814410306058715</v>
      </c>
      <c r="F40" s="144">
        <v>38.830807307932545</v>
      </c>
    </row>
    <row r="41" spans="1:14">
      <c r="A41" s="44">
        <v>2011</v>
      </c>
      <c r="B41" s="143">
        <v>12.244134968210718</v>
      </c>
      <c r="C41" s="143">
        <v>16.461607568876779</v>
      </c>
      <c r="D41" s="143">
        <v>18.196654253708751</v>
      </c>
      <c r="E41" s="143">
        <v>28.988702633969123</v>
      </c>
      <c r="F41" s="144">
        <v>37.695525673630037</v>
      </c>
    </row>
    <row r="42" spans="1:14">
      <c r="A42" s="44">
        <v>2012</v>
      </c>
      <c r="B42" s="143">
        <v>12.167940619494843</v>
      </c>
      <c r="C42" s="143">
        <v>16.33484340589288</v>
      </c>
      <c r="D42" s="143">
        <v>17.908674694731783</v>
      </c>
      <c r="E42" s="143">
        <v>29.283084947038965</v>
      </c>
      <c r="F42" s="144">
        <v>38.659713425076099</v>
      </c>
    </row>
    <row r="43" spans="1:14">
      <c r="A43" s="45">
        <v>2013</v>
      </c>
      <c r="B43" s="145">
        <v>12.043554351531681</v>
      </c>
      <c r="C43" s="145">
        <v>16.197923876707073</v>
      </c>
      <c r="D43" s="145">
        <v>17.864684299179032</v>
      </c>
      <c r="E43" s="145">
        <v>29.457084925395829</v>
      </c>
      <c r="F43" s="146">
        <v>38.434814676914236</v>
      </c>
    </row>
    <row r="44" spans="1:14" ht="71.25" customHeight="1">
      <c r="A44" s="220" t="s">
        <v>162</v>
      </c>
      <c r="B44" s="221"/>
      <c r="C44" s="221"/>
      <c r="D44" s="221"/>
      <c r="E44" s="221"/>
      <c r="F44" s="222"/>
    </row>
    <row r="45" spans="1:14" ht="43.5" customHeight="1">
      <c r="A45" s="171" t="s">
        <v>175</v>
      </c>
      <c r="B45" s="172"/>
      <c r="C45" s="172"/>
      <c r="D45" s="172"/>
      <c r="E45" s="172"/>
      <c r="F45" s="173"/>
    </row>
    <row r="46" spans="1:14" s="31" customFormat="1" ht="81.75" customHeight="1" thickBot="1">
      <c r="A46" s="183" t="s">
        <v>176</v>
      </c>
      <c r="B46" s="184"/>
      <c r="C46" s="184"/>
      <c r="D46" s="184"/>
      <c r="E46" s="184"/>
      <c r="F46" s="185"/>
      <c r="G46" s="128"/>
      <c r="H46" s="128"/>
      <c r="I46" s="128"/>
      <c r="J46" s="128"/>
      <c r="K46" s="128"/>
      <c r="L46" s="128"/>
      <c r="M46" s="128"/>
      <c r="N46" s="128"/>
    </row>
    <row r="47" spans="1:14">
      <c r="A47" s="104"/>
    </row>
  </sheetData>
  <mergeCells count="4">
    <mergeCell ref="A1:F1"/>
    <mergeCell ref="A45:F45"/>
    <mergeCell ref="A44:F44"/>
    <mergeCell ref="A46:F4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47"/>
  <sheetViews>
    <sheetView workbookViewId="0">
      <selection activeCell="I7" sqref="I7"/>
    </sheetView>
  </sheetViews>
  <sheetFormatPr defaultRowHeight="15"/>
  <cols>
    <col min="1" max="1" width="9.140625" style="42"/>
    <col min="2" max="2" width="11.85546875" style="42" customWidth="1"/>
    <col min="3" max="5" width="9.140625" style="42"/>
    <col min="6" max="6" width="11.42578125" style="42" customWidth="1"/>
    <col min="7" max="16384" width="9.140625" style="42"/>
  </cols>
  <sheetData>
    <row r="1" spans="1:6" ht="43.5" customHeight="1">
      <c r="A1" s="226" t="s">
        <v>177</v>
      </c>
      <c r="B1" s="227"/>
      <c r="C1" s="227"/>
      <c r="D1" s="227"/>
      <c r="E1" s="227"/>
      <c r="F1" s="228"/>
    </row>
    <row r="2" spans="1:6" ht="45">
      <c r="A2" s="106" t="s">
        <v>4</v>
      </c>
      <c r="B2" s="105" t="s">
        <v>135</v>
      </c>
      <c r="C2" s="105" t="s">
        <v>123</v>
      </c>
      <c r="D2" s="105" t="s">
        <v>136</v>
      </c>
      <c r="E2" s="105" t="s">
        <v>137</v>
      </c>
      <c r="F2" s="107" t="s">
        <v>138</v>
      </c>
    </row>
    <row r="3" spans="1:6">
      <c r="A3" s="44">
        <v>1973</v>
      </c>
      <c r="B3" s="108">
        <v>18.071480933459767</v>
      </c>
      <c r="C3" s="108">
        <v>21.422807108246193</v>
      </c>
      <c r="D3" s="108">
        <v>21.900901240891994</v>
      </c>
      <c r="E3" s="108">
        <v>29.554772676794165</v>
      </c>
      <c r="F3" s="109">
        <v>32.827149143092988</v>
      </c>
    </row>
    <row r="4" spans="1:6">
      <c r="A4" s="44">
        <v>1974</v>
      </c>
      <c r="B4" s="143">
        <v>17.610992038076134</v>
      </c>
      <c r="C4" s="143">
        <v>20.768418110559903</v>
      </c>
      <c r="D4" s="143">
        <v>21.185268792413034</v>
      </c>
      <c r="E4" s="143">
        <v>28.754581784583156</v>
      </c>
      <c r="F4" s="144">
        <v>33.85875821079199</v>
      </c>
    </row>
    <row r="5" spans="1:6">
      <c r="A5" s="44">
        <v>1975</v>
      </c>
      <c r="B5" s="143">
        <v>16.995598726488911</v>
      </c>
      <c r="C5" s="143">
        <v>20.649931349163861</v>
      </c>
      <c r="D5" s="143">
        <v>21.312831195489892</v>
      </c>
      <c r="E5" s="143">
        <v>28.485883456815547</v>
      </c>
      <c r="F5" s="144">
        <v>33.77281917290221</v>
      </c>
    </row>
    <row r="6" spans="1:6">
      <c r="A6" s="44">
        <v>1976</v>
      </c>
      <c r="B6" s="143">
        <v>17.329652512980704</v>
      </c>
      <c r="C6" s="143">
        <v>20.741821826847286</v>
      </c>
      <c r="D6" s="143">
        <v>21.412417959088842</v>
      </c>
      <c r="E6" s="143">
        <v>28.605249154822605</v>
      </c>
      <c r="F6" s="144">
        <v>33.272070324683703</v>
      </c>
    </row>
    <row r="7" spans="1:6">
      <c r="A7" s="44">
        <v>1977</v>
      </c>
      <c r="B7" s="143">
        <v>17.440527856195587</v>
      </c>
      <c r="C7" s="143">
        <v>20.683029842135131</v>
      </c>
      <c r="D7" s="143">
        <v>21.120175835703293</v>
      </c>
      <c r="E7" s="143">
        <v>28.295589633139013</v>
      </c>
      <c r="F7" s="144">
        <v>33.453059752357269</v>
      </c>
    </row>
    <row r="8" spans="1:6">
      <c r="A8" s="44">
        <v>1978</v>
      </c>
      <c r="B8" s="143">
        <v>17.253134229131252</v>
      </c>
      <c r="C8" s="143">
        <v>20.679310696266835</v>
      </c>
      <c r="D8" s="143">
        <v>21.426533330945041</v>
      </c>
      <c r="E8" s="143">
        <v>28.246773086529373</v>
      </c>
      <c r="F8" s="144">
        <v>33.268276590538406</v>
      </c>
    </row>
    <row r="9" spans="1:6">
      <c r="A9" s="44">
        <v>1979</v>
      </c>
      <c r="B9" s="143">
        <v>17.739335464336474</v>
      </c>
      <c r="C9" s="143">
        <v>20.791633782019534</v>
      </c>
      <c r="D9" s="143">
        <v>21.623870190552523</v>
      </c>
      <c r="E9" s="143">
        <v>28.260045056272446</v>
      </c>
      <c r="F9" s="144">
        <v>32.15618629569812</v>
      </c>
    </row>
    <row r="10" spans="1:6">
      <c r="A10" s="44">
        <v>1980</v>
      </c>
      <c r="B10" s="143">
        <v>17.167210069239715</v>
      </c>
      <c r="C10" s="143">
        <v>20.120953422912464</v>
      </c>
      <c r="D10" s="143">
        <v>21.157249761350009</v>
      </c>
      <c r="E10" s="143">
        <v>27.902452953957127</v>
      </c>
      <c r="F10" s="144">
        <v>31.696006689503239</v>
      </c>
    </row>
    <row r="11" spans="1:6">
      <c r="A11" s="44">
        <v>1981</v>
      </c>
      <c r="B11" s="143">
        <v>16.729265343069009</v>
      </c>
      <c r="C11" s="143">
        <v>19.808637927858584</v>
      </c>
      <c r="D11" s="143">
        <v>20.875908602224744</v>
      </c>
      <c r="E11" s="143">
        <v>28.017330929885784</v>
      </c>
      <c r="F11" s="144">
        <v>31.47683143267902</v>
      </c>
    </row>
    <row r="12" spans="1:6">
      <c r="A12" s="44">
        <v>1982</v>
      </c>
      <c r="B12" s="143">
        <v>16.420477217710864</v>
      </c>
      <c r="C12" s="143">
        <v>19.645301072361676</v>
      </c>
      <c r="D12" s="143">
        <v>20.880865310884818</v>
      </c>
      <c r="E12" s="143">
        <v>28.313047801134527</v>
      </c>
      <c r="F12" s="144">
        <v>32.655936653975267</v>
      </c>
    </row>
    <row r="13" spans="1:6">
      <c r="A13" s="44">
        <v>1983</v>
      </c>
      <c r="B13" s="143">
        <v>15.968898876535185</v>
      </c>
      <c r="C13" s="143">
        <v>19.403365504366366</v>
      </c>
      <c r="D13" s="143">
        <v>20.694435062241567</v>
      </c>
      <c r="E13" s="143">
        <v>28.617674039308948</v>
      </c>
      <c r="F13" s="144">
        <v>33.167231079384614</v>
      </c>
    </row>
    <row r="14" spans="1:6">
      <c r="A14" s="44">
        <v>1984</v>
      </c>
      <c r="B14" s="143">
        <v>15.834262189275655</v>
      </c>
      <c r="C14" s="143">
        <v>19.190748479798881</v>
      </c>
      <c r="D14" s="143">
        <v>20.673165198708897</v>
      </c>
      <c r="E14" s="143">
        <v>28.986869448540517</v>
      </c>
      <c r="F14" s="144">
        <v>33.896794469522753</v>
      </c>
    </row>
    <row r="15" spans="1:6">
      <c r="A15" s="44">
        <v>1985</v>
      </c>
      <c r="B15" s="143">
        <v>15.67009555349583</v>
      </c>
      <c r="C15" s="143">
        <v>19.264601927300394</v>
      </c>
      <c r="D15" s="143">
        <v>20.966778163882786</v>
      </c>
      <c r="E15" s="143">
        <v>29.365802014406039</v>
      </c>
      <c r="F15" s="144">
        <v>35.056616861301428</v>
      </c>
    </row>
    <row r="16" spans="1:6">
      <c r="A16" s="44">
        <v>1986</v>
      </c>
      <c r="B16" s="143">
        <v>15.759971025383894</v>
      </c>
      <c r="C16" s="143">
        <v>19.383374688897785</v>
      </c>
      <c r="D16" s="143">
        <v>21.478104116662148</v>
      </c>
      <c r="E16" s="143">
        <v>30.232753447199336</v>
      </c>
      <c r="F16" s="144">
        <v>36.422641804515472</v>
      </c>
    </row>
    <row r="17" spans="1:6">
      <c r="A17" s="44">
        <v>1987</v>
      </c>
      <c r="B17" s="143">
        <v>15.498653721399794</v>
      </c>
      <c r="C17" s="143">
        <v>19.35709811073507</v>
      </c>
      <c r="D17" s="143">
        <v>21.45469150773091</v>
      </c>
      <c r="E17" s="143">
        <v>30.846315323547884</v>
      </c>
      <c r="F17" s="144">
        <v>36.872347479175758</v>
      </c>
    </row>
    <row r="18" spans="1:6">
      <c r="A18" s="44">
        <v>1988</v>
      </c>
      <c r="B18" s="143">
        <v>15.447273808490529</v>
      </c>
      <c r="C18" s="143">
        <v>19.369399422156373</v>
      </c>
      <c r="D18" s="143">
        <v>21.216282609960761</v>
      </c>
      <c r="E18" s="143">
        <v>30.884138330451734</v>
      </c>
      <c r="F18" s="144">
        <v>37.44944405397694</v>
      </c>
    </row>
    <row r="19" spans="1:6">
      <c r="A19" s="44">
        <v>1989</v>
      </c>
      <c r="B19" s="143">
        <v>14.895723268505089</v>
      </c>
      <c r="C19" s="143">
        <v>18.589587065292317</v>
      </c>
      <c r="D19" s="143">
        <v>20.498125257973921</v>
      </c>
      <c r="E19" s="143">
        <v>28.916600280245067</v>
      </c>
      <c r="F19" s="144">
        <v>35.95986630419258</v>
      </c>
    </row>
    <row r="20" spans="1:6">
      <c r="A20" s="44">
        <v>1990</v>
      </c>
      <c r="B20" s="143">
        <v>14.470020835933505</v>
      </c>
      <c r="C20" s="143">
        <v>18.196159180296544</v>
      </c>
      <c r="D20" s="143">
        <v>20.605642203184708</v>
      </c>
      <c r="E20" s="143">
        <v>29.070380025072385</v>
      </c>
      <c r="F20" s="144">
        <v>36.467496087333579</v>
      </c>
    </row>
    <row r="21" spans="1:6">
      <c r="A21" s="44">
        <v>1991</v>
      </c>
      <c r="B21" s="143">
        <v>14.133614925383645</v>
      </c>
      <c r="C21" s="143">
        <v>18.046707978751783</v>
      </c>
      <c r="D21" s="143">
        <v>20.41002766127102</v>
      </c>
      <c r="E21" s="143">
        <v>28.701840511378318</v>
      </c>
      <c r="F21" s="144">
        <v>36.989845450810471</v>
      </c>
    </row>
    <row r="22" spans="1:6">
      <c r="A22" s="44">
        <v>1992</v>
      </c>
      <c r="B22" s="143">
        <v>13.940420275715216</v>
      </c>
      <c r="C22" s="143">
        <v>17.888653247977558</v>
      </c>
      <c r="D22" s="143">
        <v>19.95885446438616</v>
      </c>
      <c r="E22" s="143">
        <v>29.020414536873755</v>
      </c>
      <c r="F22" s="144">
        <v>36.297352382738779</v>
      </c>
    </row>
    <row r="23" spans="1:6">
      <c r="A23" s="44">
        <v>1993</v>
      </c>
      <c r="B23" s="143">
        <v>13.721356005614977</v>
      </c>
      <c r="C23" s="143">
        <v>17.796046272281068</v>
      </c>
      <c r="D23" s="143">
        <v>19.892880939472228</v>
      </c>
      <c r="E23" s="143">
        <v>29.002071160521751</v>
      </c>
      <c r="F23" s="144">
        <v>36.616412480751116</v>
      </c>
    </row>
    <row r="24" spans="1:6">
      <c r="A24" s="44">
        <v>1994</v>
      </c>
      <c r="B24" s="143">
        <v>13.294494048159928</v>
      </c>
      <c r="C24" s="143">
        <v>17.8656712403453</v>
      </c>
      <c r="D24" s="143">
        <v>19.78335856428896</v>
      </c>
      <c r="E24" s="143">
        <v>29.241545388459794</v>
      </c>
      <c r="F24" s="144">
        <v>37.716019854611538</v>
      </c>
    </row>
    <row r="25" spans="1:6">
      <c r="A25" s="44">
        <v>1995</v>
      </c>
      <c r="B25" s="143">
        <v>13.057170807453415</v>
      </c>
      <c r="C25" s="143">
        <v>17.683261313220939</v>
      </c>
      <c r="D25" s="143">
        <v>19.705051064773738</v>
      </c>
      <c r="E25" s="143">
        <v>29.301001597160603</v>
      </c>
      <c r="F25" s="144">
        <v>37.952762200532391</v>
      </c>
    </row>
    <row r="26" spans="1:6">
      <c r="A26" s="44">
        <v>1996</v>
      </c>
      <c r="B26" s="143">
        <v>13.067510371650823</v>
      </c>
      <c r="C26" s="143">
        <v>17.624950605012966</v>
      </c>
      <c r="D26" s="143">
        <v>19.679472515125326</v>
      </c>
      <c r="E26" s="143">
        <v>29.135713785652552</v>
      </c>
      <c r="F26" s="144">
        <v>37.943384312878138</v>
      </c>
    </row>
    <row r="27" spans="1:6">
      <c r="A27" s="44">
        <v>1997</v>
      </c>
      <c r="B27" s="143">
        <v>12.994011505922167</v>
      </c>
      <c r="C27" s="143">
        <v>17.998164636209815</v>
      </c>
      <c r="D27" s="143">
        <v>20.120950126903551</v>
      </c>
      <c r="E27" s="143">
        <v>30.007119162436549</v>
      </c>
      <c r="F27" s="144">
        <v>38.438494923857867</v>
      </c>
    </row>
    <row r="28" spans="1:6">
      <c r="A28" s="44">
        <v>1998</v>
      </c>
      <c r="B28" s="143">
        <v>13.545846975385899</v>
      </c>
      <c r="C28" s="143">
        <v>18.314267125573636</v>
      </c>
      <c r="D28" s="143">
        <v>20.588939549436798</v>
      </c>
      <c r="E28" s="143">
        <v>31.461211514392996</v>
      </c>
      <c r="F28" s="144">
        <v>39.284554693366715</v>
      </c>
    </row>
    <row r="29" spans="1:6">
      <c r="A29" s="44">
        <v>1999</v>
      </c>
      <c r="B29" s="143">
        <v>13.661910993052718</v>
      </c>
      <c r="C29" s="143">
        <v>18.577973273395997</v>
      </c>
      <c r="D29" s="143">
        <v>20.974770331017574</v>
      </c>
      <c r="E29" s="143">
        <v>32.30041932979158</v>
      </c>
      <c r="F29" s="144">
        <v>41.024318839395178</v>
      </c>
    </row>
    <row r="30" spans="1:6">
      <c r="A30" s="44">
        <v>2000</v>
      </c>
      <c r="B30" s="143">
        <v>13.54034234875445</v>
      </c>
      <c r="C30" s="143">
        <v>18.729467734282327</v>
      </c>
      <c r="D30" s="143">
        <v>21.355345630684067</v>
      </c>
      <c r="E30" s="143">
        <v>32.890703321470937</v>
      </c>
      <c r="F30" s="144">
        <v>41.11395405298537</v>
      </c>
    </row>
    <row r="31" spans="1:6">
      <c r="A31" s="44">
        <v>2001</v>
      </c>
      <c r="B31" s="143">
        <v>13.513213153846156</v>
      </c>
      <c r="C31" s="143">
        <v>18.862472961538462</v>
      </c>
      <c r="D31" s="143">
        <v>21.604272884615384</v>
      </c>
      <c r="E31" s="143">
        <v>33.60356196153846</v>
      </c>
      <c r="F31" s="144">
        <v>41.15884046153846</v>
      </c>
    </row>
    <row r="32" spans="1:6">
      <c r="A32" s="44">
        <v>2002</v>
      </c>
      <c r="B32" s="143">
        <v>13.895060938682818</v>
      </c>
      <c r="C32" s="143">
        <v>19.041192770628314</v>
      </c>
      <c r="D32" s="143">
        <v>21.556055071915221</v>
      </c>
      <c r="E32" s="143">
        <v>33.70694984859955</v>
      </c>
      <c r="F32" s="144">
        <v>42.457950719152166</v>
      </c>
    </row>
    <row r="33" spans="1:14">
      <c r="A33" s="44">
        <v>2003</v>
      </c>
      <c r="B33" s="143">
        <v>13.973664087375047</v>
      </c>
      <c r="C33" s="143">
        <v>19.029929951869679</v>
      </c>
      <c r="D33" s="143">
        <v>21.501383968900406</v>
      </c>
      <c r="E33" s="143">
        <v>33.671581969640876</v>
      </c>
      <c r="F33" s="144">
        <v>42.080833135875601</v>
      </c>
    </row>
    <row r="34" spans="1:14">
      <c r="A34" s="44">
        <v>2004</v>
      </c>
      <c r="B34" s="143">
        <v>13.825452307137709</v>
      </c>
      <c r="C34" s="143">
        <v>18.929204470079313</v>
      </c>
      <c r="D34" s="143">
        <v>21.49557108868061</v>
      </c>
      <c r="E34" s="143">
        <v>33.312326640230722</v>
      </c>
      <c r="F34" s="144">
        <v>42.849689870223514</v>
      </c>
    </row>
    <row r="35" spans="1:14">
      <c r="A35" s="44">
        <v>2005</v>
      </c>
      <c r="B35" s="143">
        <v>13.684119323334498</v>
      </c>
      <c r="C35" s="143">
        <v>18.6311454482037</v>
      </c>
      <c r="D35" s="143">
        <v>21.083597942099757</v>
      </c>
      <c r="E35" s="143">
        <v>33.38535643529822</v>
      </c>
      <c r="F35" s="144">
        <v>42.399876386466694</v>
      </c>
    </row>
    <row r="36" spans="1:14">
      <c r="A36" s="44">
        <v>2006</v>
      </c>
      <c r="B36" s="143">
        <v>13.63928784194529</v>
      </c>
      <c r="C36" s="143">
        <v>18.778066565349544</v>
      </c>
      <c r="D36" s="143">
        <v>21.013212326916584</v>
      </c>
      <c r="E36" s="143">
        <v>33.406798649105035</v>
      </c>
      <c r="F36" s="144">
        <v>42.738815265113139</v>
      </c>
    </row>
    <row r="37" spans="1:14">
      <c r="A37" s="44">
        <v>2007</v>
      </c>
      <c r="B37" s="143">
        <v>13.838591001642039</v>
      </c>
      <c r="C37" s="143">
        <v>18.668323973727421</v>
      </c>
      <c r="D37" s="143">
        <v>21.17739435139573</v>
      </c>
      <c r="E37" s="143">
        <v>33.940252183908051</v>
      </c>
      <c r="F37" s="144">
        <v>42.623525385878494</v>
      </c>
    </row>
    <row r="38" spans="1:14">
      <c r="A38" s="44">
        <v>2008</v>
      </c>
      <c r="B38" s="143">
        <v>13.759625521821635</v>
      </c>
      <c r="C38" s="143">
        <v>18.596413187855791</v>
      </c>
      <c r="D38" s="143">
        <v>20.920248070841243</v>
      </c>
      <c r="E38" s="143">
        <v>33.768472454142952</v>
      </c>
      <c r="F38" s="144">
        <v>42.946749304237834</v>
      </c>
    </row>
    <row r="39" spans="1:14">
      <c r="A39" s="44">
        <v>2009</v>
      </c>
      <c r="B39" s="143">
        <v>14.030552730158732</v>
      </c>
      <c r="C39" s="143">
        <v>18.941805492063491</v>
      </c>
      <c r="D39" s="143">
        <v>21.28774266666667</v>
      </c>
      <c r="E39" s="143">
        <v>34.416128825396832</v>
      </c>
      <c r="F39" s="144">
        <v>45.010802920634923</v>
      </c>
    </row>
    <row r="40" spans="1:14">
      <c r="A40" s="44">
        <v>2010</v>
      </c>
      <c r="B40" s="143">
        <v>13.360596908182387</v>
      </c>
      <c r="C40" s="143">
        <v>18.534084821986259</v>
      </c>
      <c r="D40" s="143">
        <v>20.828569394128671</v>
      </c>
      <c r="E40" s="143">
        <v>34.03895</v>
      </c>
      <c r="F40" s="144">
        <v>44.458790349781388</v>
      </c>
    </row>
    <row r="41" spans="1:14">
      <c r="A41" s="44">
        <v>2011</v>
      </c>
      <c r="B41" s="143">
        <v>13.163962428095671</v>
      </c>
      <c r="C41" s="143">
        <v>18.160507447774751</v>
      </c>
      <c r="D41" s="143">
        <v>20.145371026339696</v>
      </c>
      <c r="E41" s="143">
        <v>32.946829669996973</v>
      </c>
      <c r="F41" s="144">
        <v>42.813354102331211</v>
      </c>
    </row>
    <row r="42" spans="1:14">
      <c r="A42" s="44">
        <v>2012</v>
      </c>
      <c r="B42" s="143">
        <v>13.20430312197316</v>
      </c>
      <c r="C42" s="143">
        <v>18.022728001885451</v>
      </c>
      <c r="D42" s="143">
        <v>19.884616843023149</v>
      </c>
      <c r="E42" s="143">
        <v>33.692737963911327</v>
      </c>
      <c r="F42" s="144">
        <v>44.960590618068643</v>
      </c>
    </row>
    <row r="43" spans="1:14">
      <c r="A43" s="45">
        <v>2013</v>
      </c>
      <c r="B43" s="145">
        <v>12.958272498527055</v>
      </c>
      <c r="C43" s="145">
        <v>17.784945201193658</v>
      </c>
      <c r="D43" s="145">
        <v>19.925759896184061</v>
      </c>
      <c r="E43" s="145">
        <v>33.707201388736955</v>
      </c>
      <c r="F43" s="146">
        <v>44.582919387963713</v>
      </c>
    </row>
    <row r="44" spans="1:14" ht="63.75" customHeight="1">
      <c r="A44" s="220" t="s">
        <v>162</v>
      </c>
      <c r="B44" s="221"/>
      <c r="C44" s="221"/>
      <c r="D44" s="221"/>
      <c r="E44" s="221"/>
      <c r="F44" s="222"/>
    </row>
    <row r="45" spans="1:14" ht="45" customHeight="1">
      <c r="A45" s="171" t="s">
        <v>175</v>
      </c>
      <c r="B45" s="172"/>
      <c r="C45" s="172"/>
      <c r="D45" s="172"/>
      <c r="E45" s="172"/>
      <c r="F45" s="173"/>
    </row>
    <row r="46" spans="1:14" s="31" customFormat="1" ht="79.5" customHeight="1" thickBot="1">
      <c r="A46" s="183" t="s">
        <v>178</v>
      </c>
      <c r="B46" s="184"/>
      <c r="C46" s="184"/>
      <c r="D46" s="184"/>
      <c r="E46" s="184"/>
      <c r="F46" s="185"/>
      <c r="G46" s="128"/>
      <c r="H46" s="128"/>
      <c r="I46" s="128"/>
      <c r="J46" s="128"/>
      <c r="K46" s="128"/>
      <c r="L46" s="128"/>
      <c r="M46" s="128"/>
      <c r="N46" s="128"/>
    </row>
    <row r="47" spans="1:14">
      <c r="A47" s="104"/>
    </row>
  </sheetData>
  <mergeCells count="4">
    <mergeCell ref="A1:F1"/>
    <mergeCell ref="A45:F45"/>
    <mergeCell ref="A46:F46"/>
    <mergeCell ref="A44:F4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47"/>
  <sheetViews>
    <sheetView topLeftCell="A19" workbookViewId="0">
      <selection activeCell="I32" sqref="I32"/>
    </sheetView>
  </sheetViews>
  <sheetFormatPr defaultRowHeight="15"/>
  <cols>
    <col min="1" max="1" width="9.140625" style="42"/>
    <col min="2" max="2" width="11.85546875" style="42" customWidth="1"/>
    <col min="3" max="5" width="9.140625" style="42"/>
    <col min="6" max="6" width="12.42578125" style="42" customWidth="1"/>
    <col min="7" max="16384" width="9.140625" style="42"/>
  </cols>
  <sheetData>
    <row r="1" spans="1:6" ht="38.25" customHeight="1">
      <c r="A1" s="226" t="s">
        <v>180</v>
      </c>
      <c r="B1" s="227"/>
      <c r="C1" s="227"/>
      <c r="D1" s="227"/>
      <c r="E1" s="227"/>
      <c r="F1" s="228"/>
    </row>
    <row r="2" spans="1:6" ht="45">
      <c r="A2" s="106" t="s">
        <v>4</v>
      </c>
      <c r="B2" s="105" t="s">
        <v>135</v>
      </c>
      <c r="C2" s="105" t="s">
        <v>123</v>
      </c>
      <c r="D2" s="105" t="s">
        <v>136</v>
      </c>
      <c r="E2" s="105" t="s">
        <v>137</v>
      </c>
      <c r="F2" s="107" t="s">
        <v>138</v>
      </c>
    </row>
    <row r="3" spans="1:6">
      <c r="A3" s="44">
        <v>1973</v>
      </c>
      <c r="B3" s="108">
        <v>10.898379305407451</v>
      </c>
      <c r="C3" s="108">
        <v>13.488093860397621</v>
      </c>
      <c r="D3" s="108">
        <v>14.574020117318232</v>
      </c>
      <c r="E3" s="108">
        <v>20.186653587507042</v>
      </c>
      <c r="F3" s="109">
        <v>26.73293110576796</v>
      </c>
    </row>
    <row r="4" spans="1:6">
      <c r="A4" s="44">
        <v>1974</v>
      </c>
      <c r="B4" s="143">
        <v>10.833132980482262</v>
      </c>
      <c r="C4" s="143">
        <v>13.122132944669394</v>
      </c>
      <c r="D4" s="143">
        <v>14.227927359428246</v>
      </c>
      <c r="E4" s="143">
        <v>19.44499127766365</v>
      </c>
      <c r="F4" s="144">
        <v>25.218625616042239</v>
      </c>
    </row>
    <row r="5" spans="1:6">
      <c r="A5" s="44">
        <v>1975</v>
      </c>
      <c r="B5" s="143">
        <v>10.743247790691953</v>
      </c>
      <c r="C5" s="143">
        <v>13.116934435192482</v>
      </c>
      <c r="D5" s="143">
        <v>14.182396748367914</v>
      </c>
      <c r="E5" s="143">
        <v>19.225790275670896</v>
      </c>
      <c r="F5" s="144">
        <v>26.071215991932409</v>
      </c>
    </row>
    <row r="6" spans="1:6">
      <c r="A6" s="44">
        <v>1976</v>
      </c>
      <c r="B6" s="143">
        <v>10.902513007166675</v>
      </c>
      <c r="C6" s="143">
        <v>13.488555876798397</v>
      </c>
      <c r="D6" s="143">
        <v>14.578597631984261</v>
      </c>
      <c r="E6" s="143">
        <v>19.180248323874117</v>
      </c>
      <c r="F6" s="144">
        <v>25.065280221283363</v>
      </c>
    </row>
    <row r="7" spans="1:6">
      <c r="A7" s="44">
        <v>1977</v>
      </c>
      <c r="B7" s="143">
        <v>11.0462985289819</v>
      </c>
      <c r="C7" s="143">
        <v>13.26749783874147</v>
      </c>
      <c r="D7" s="143">
        <v>14.248968677773194</v>
      </c>
      <c r="E7" s="143">
        <v>18.799023661980048</v>
      </c>
      <c r="F7" s="144">
        <v>24.585754315236603</v>
      </c>
    </row>
    <row r="8" spans="1:6">
      <c r="A8" s="44">
        <v>1978</v>
      </c>
      <c r="B8" s="143">
        <v>10.909777844233428</v>
      </c>
      <c r="C8" s="143">
        <v>13.405564767703785</v>
      </c>
      <c r="D8" s="143">
        <v>14.442457710543383</v>
      </c>
      <c r="E8" s="143">
        <v>18.724761550933387</v>
      </c>
      <c r="F8" s="144">
        <v>24.290803625180075</v>
      </c>
    </row>
    <row r="9" spans="1:6">
      <c r="A9" s="44">
        <v>1979</v>
      </c>
      <c r="B9" s="143">
        <v>11.388496385721362</v>
      </c>
      <c r="C9" s="143">
        <v>13.498163098843321</v>
      </c>
      <c r="D9" s="143">
        <v>14.499154906183</v>
      </c>
      <c r="E9" s="143">
        <v>18.357278118484842</v>
      </c>
      <c r="F9" s="144">
        <v>23.509561812873613</v>
      </c>
    </row>
    <row r="10" spans="1:6">
      <c r="A10" s="44">
        <v>1980</v>
      </c>
      <c r="B10" s="143">
        <v>11.129089093478004</v>
      </c>
      <c r="C10" s="143">
        <v>13.18378952578505</v>
      </c>
      <c r="D10" s="143">
        <v>14.411246139217827</v>
      </c>
      <c r="E10" s="143">
        <v>18.14581749942942</v>
      </c>
      <c r="F10" s="144">
        <v>23.131782565201657</v>
      </c>
    </row>
    <row r="11" spans="1:6">
      <c r="A11" s="44">
        <v>1981</v>
      </c>
      <c r="B11" s="143">
        <v>10.995686900105774</v>
      </c>
      <c r="C11" s="143">
        <v>13.100234319989713</v>
      </c>
      <c r="D11" s="143">
        <v>14.402697711926841</v>
      </c>
      <c r="E11" s="143">
        <v>18.099765259926208</v>
      </c>
      <c r="F11" s="144">
        <v>23.092279519197017</v>
      </c>
    </row>
    <row r="12" spans="1:6">
      <c r="A12" s="44">
        <v>1982</v>
      </c>
      <c r="B12" s="143">
        <v>10.756162746502099</v>
      </c>
      <c r="C12" s="143">
        <v>13.255641037356813</v>
      </c>
      <c r="D12" s="143">
        <v>14.506041254198703</v>
      </c>
      <c r="E12" s="143">
        <v>18.590158245606329</v>
      </c>
      <c r="F12" s="144">
        <v>23.420441691762345</v>
      </c>
    </row>
    <row r="13" spans="1:6">
      <c r="A13" s="44">
        <v>1983</v>
      </c>
      <c r="B13" s="143">
        <v>10.720111479774681</v>
      </c>
      <c r="C13" s="143">
        <v>13.138198891134298</v>
      </c>
      <c r="D13" s="143">
        <v>14.477972465793227</v>
      </c>
      <c r="E13" s="143">
        <v>18.756203027804904</v>
      </c>
      <c r="F13" s="144">
        <v>24.094256461594732</v>
      </c>
    </row>
    <row r="14" spans="1:6">
      <c r="A14" s="44">
        <v>1984</v>
      </c>
      <c r="B14" s="143">
        <v>10.593345077864255</v>
      </c>
      <c r="C14" s="143">
        <v>13.107801003437602</v>
      </c>
      <c r="D14" s="143">
        <v>14.667585582385263</v>
      </c>
      <c r="E14" s="143">
        <v>19.072102392237905</v>
      </c>
      <c r="F14" s="144">
        <v>24.888472242823738</v>
      </c>
    </row>
    <row r="15" spans="1:6">
      <c r="A15" s="44">
        <v>1985</v>
      </c>
      <c r="B15" s="143">
        <v>10.538459632334453</v>
      </c>
      <c r="C15" s="143">
        <v>13.202432620991681</v>
      </c>
      <c r="D15" s="143">
        <v>14.844243374430581</v>
      </c>
      <c r="E15" s="143">
        <v>19.535110221602064</v>
      </c>
      <c r="F15" s="144">
        <v>25.110454411673963</v>
      </c>
    </row>
    <row r="16" spans="1:6">
      <c r="A16" s="44">
        <v>1986</v>
      </c>
      <c r="B16" s="143">
        <v>10.63280615565106</v>
      </c>
      <c r="C16" s="143">
        <v>13.500677754421282</v>
      </c>
      <c r="D16" s="143">
        <v>15.172648665765292</v>
      </c>
      <c r="E16" s="143">
        <v>20.219653076271371</v>
      </c>
      <c r="F16" s="144">
        <v>26.023331891354545</v>
      </c>
    </row>
    <row r="17" spans="1:6">
      <c r="A17" s="44">
        <v>1987</v>
      </c>
      <c r="B17" s="143">
        <v>10.548213933707999</v>
      </c>
      <c r="C17" s="143">
        <v>13.554594915472116</v>
      </c>
      <c r="D17" s="143">
        <v>15.332992263298845</v>
      </c>
      <c r="E17" s="143">
        <v>20.770776544416179</v>
      </c>
      <c r="F17" s="144">
        <v>26.926365791390189</v>
      </c>
    </row>
    <row r="18" spans="1:6">
      <c r="A18" s="44">
        <v>1988</v>
      </c>
      <c r="B18" s="143">
        <v>10.611407276289588</v>
      </c>
      <c r="C18" s="143">
        <v>13.634810203730032</v>
      </c>
      <c r="D18" s="143">
        <v>15.49185004311747</v>
      </c>
      <c r="E18" s="143">
        <v>20.990648512294911</v>
      </c>
      <c r="F18" s="144">
        <v>26.927620227141446</v>
      </c>
    </row>
    <row r="19" spans="1:6">
      <c r="A19" s="44">
        <v>1989</v>
      </c>
      <c r="B19" s="143">
        <v>10.336689813688732</v>
      </c>
      <c r="C19" s="143">
        <v>13.368802163197451</v>
      </c>
      <c r="D19" s="143">
        <v>15.490142753813791</v>
      </c>
      <c r="E19" s="143">
        <v>20.958392617226597</v>
      </c>
      <c r="F19" s="144">
        <v>27.315844319013724</v>
      </c>
    </row>
    <row r="20" spans="1:6">
      <c r="A20" s="44">
        <v>1990</v>
      </c>
      <c r="B20" s="143">
        <v>10.305452560605877</v>
      </c>
      <c r="C20" s="143">
        <v>13.315395317895389</v>
      </c>
      <c r="D20" s="143">
        <v>15.543702306994764</v>
      </c>
      <c r="E20" s="143">
        <v>21.436035826791624</v>
      </c>
      <c r="F20" s="144">
        <v>27.036317628603427</v>
      </c>
    </row>
    <row r="21" spans="1:6">
      <c r="A21" s="44">
        <v>1991</v>
      </c>
      <c r="B21" s="143">
        <v>10.457031790366903</v>
      </c>
      <c r="C21" s="143">
        <v>13.576393751179742</v>
      </c>
      <c r="D21" s="143">
        <v>15.613691608606198</v>
      </c>
      <c r="E21" s="143">
        <v>21.354522245498806</v>
      </c>
      <c r="F21" s="144">
        <v>27.795661431835114</v>
      </c>
    </row>
    <row r="22" spans="1:6">
      <c r="A22" s="44">
        <v>1992</v>
      </c>
      <c r="B22" s="143">
        <v>10.505648059029243</v>
      </c>
      <c r="C22" s="143">
        <v>13.500779564267146</v>
      </c>
      <c r="D22" s="143">
        <v>15.713016135861325</v>
      </c>
      <c r="E22" s="143">
        <v>21.895941489472758</v>
      </c>
      <c r="F22" s="144">
        <v>27.761787124035514</v>
      </c>
    </row>
    <row r="23" spans="1:6">
      <c r="A23" s="44">
        <v>1993</v>
      </c>
      <c r="B23" s="143">
        <v>10.447866201654683</v>
      </c>
      <c r="C23" s="143">
        <v>13.581866668830019</v>
      </c>
      <c r="D23" s="143">
        <v>15.829876319309472</v>
      </c>
      <c r="E23" s="143">
        <v>22.013549175081032</v>
      </c>
      <c r="F23" s="144">
        <v>28.34261426645714</v>
      </c>
    </row>
    <row r="24" spans="1:6">
      <c r="A24" s="44">
        <v>1994</v>
      </c>
      <c r="B24" s="143">
        <v>10.359677055883688</v>
      </c>
      <c r="C24" s="143">
        <v>13.722546478873239</v>
      </c>
      <c r="D24" s="143">
        <v>15.68219972739664</v>
      </c>
      <c r="E24" s="143">
        <v>22.359600045433893</v>
      </c>
      <c r="F24" s="144">
        <v>30.353486960472512</v>
      </c>
    </row>
    <row r="25" spans="1:6">
      <c r="A25" s="44">
        <v>1995</v>
      </c>
      <c r="B25" s="143">
        <v>9.9740211180124234</v>
      </c>
      <c r="C25" s="143">
        <v>13.496710115350488</v>
      </c>
      <c r="D25" s="143">
        <v>15.44868354037267</v>
      </c>
      <c r="E25" s="143">
        <v>22.484803283052351</v>
      </c>
      <c r="F25" s="144">
        <v>29.570705102040815</v>
      </c>
    </row>
    <row r="26" spans="1:6">
      <c r="A26" s="44">
        <v>1996</v>
      </c>
      <c r="B26" s="143">
        <v>9.8936975799481424</v>
      </c>
      <c r="C26" s="143">
        <v>13.471702852203975</v>
      </c>
      <c r="D26" s="143">
        <v>15.547070095073467</v>
      </c>
      <c r="E26" s="143">
        <v>22.249657692307693</v>
      </c>
      <c r="F26" s="144">
        <v>29.901521045808128</v>
      </c>
    </row>
    <row r="27" spans="1:6">
      <c r="A27" s="44">
        <v>1997</v>
      </c>
      <c r="B27" s="143">
        <v>10.025816455160744</v>
      </c>
      <c r="C27" s="143">
        <v>13.641599280879865</v>
      </c>
      <c r="D27" s="143">
        <v>15.796655626057531</v>
      </c>
      <c r="E27" s="143">
        <v>22.950800169204737</v>
      </c>
      <c r="F27" s="144">
        <v>30.024918781725891</v>
      </c>
    </row>
    <row r="28" spans="1:6">
      <c r="A28" s="44">
        <v>1998</v>
      </c>
      <c r="B28" s="143">
        <v>10.38302757613684</v>
      </c>
      <c r="C28" s="143">
        <v>13.98000141843972</v>
      </c>
      <c r="D28" s="143">
        <v>16.177605006257824</v>
      </c>
      <c r="E28" s="143">
        <v>23.853661076345436</v>
      </c>
      <c r="F28" s="144">
        <v>30.694376595744682</v>
      </c>
    </row>
    <row r="29" spans="1:6">
      <c r="A29" s="44">
        <v>1999</v>
      </c>
      <c r="B29" s="143">
        <v>10.348979362484675</v>
      </c>
      <c r="C29" s="143">
        <v>14.195262648140583</v>
      </c>
      <c r="D29" s="143">
        <v>16.353134940743768</v>
      </c>
      <c r="E29" s="143">
        <v>24.271065304454435</v>
      </c>
      <c r="F29" s="144">
        <v>31.364013199836535</v>
      </c>
    </row>
    <row r="30" spans="1:6">
      <c r="A30" s="44">
        <v>2000</v>
      </c>
      <c r="B30" s="143">
        <v>10.41720877817319</v>
      </c>
      <c r="C30" s="143">
        <v>14.258630604982208</v>
      </c>
      <c r="D30" s="143">
        <v>16.531316291024122</v>
      </c>
      <c r="E30" s="143">
        <v>24.891055318307632</v>
      </c>
      <c r="F30" s="144">
        <v>31.44141134835904</v>
      </c>
    </row>
    <row r="31" spans="1:6">
      <c r="A31" s="44">
        <v>2001</v>
      </c>
      <c r="B31" s="143">
        <v>10.755887153846153</v>
      </c>
      <c r="C31" s="143">
        <v>14.577275730769232</v>
      </c>
      <c r="D31" s="143">
        <v>16.889345423076925</v>
      </c>
      <c r="E31" s="143">
        <v>25.330136615384617</v>
      </c>
      <c r="F31" s="144">
        <v>32.01753373076923</v>
      </c>
    </row>
    <row r="32" spans="1:6">
      <c r="A32" s="44">
        <v>2002</v>
      </c>
      <c r="B32" s="143">
        <v>10.74869912944739</v>
      </c>
      <c r="C32" s="143">
        <v>14.84781332323997</v>
      </c>
      <c r="D32" s="143">
        <v>17.161326078728241</v>
      </c>
      <c r="E32" s="143">
        <v>25.523094322482972</v>
      </c>
      <c r="F32" s="144">
        <v>32.392933648750947</v>
      </c>
    </row>
    <row r="33" spans="1:14">
      <c r="A33" s="44">
        <v>2003</v>
      </c>
      <c r="B33" s="143">
        <v>10.849547611995558</v>
      </c>
      <c r="C33" s="143">
        <v>15.025675416512405</v>
      </c>
      <c r="D33" s="143">
        <v>17.189353424657536</v>
      </c>
      <c r="E33" s="143">
        <v>25.544522139948167</v>
      </c>
      <c r="F33" s="144">
        <v>32.195903665309146</v>
      </c>
    </row>
    <row r="34" spans="1:14">
      <c r="A34" s="44">
        <v>2004</v>
      </c>
      <c r="B34" s="143">
        <v>10.624091852919975</v>
      </c>
      <c r="C34" s="143">
        <v>14.865934534967558</v>
      </c>
      <c r="D34" s="143">
        <v>17.063193258832015</v>
      </c>
      <c r="E34" s="143">
        <v>25.26138421052632</v>
      </c>
      <c r="F34" s="144">
        <v>32.238423684210531</v>
      </c>
    </row>
    <row r="35" spans="1:14">
      <c r="A35" s="44">
        <v>2005</v>
      </c>
      <c r="B35" s="143">
        <v>10.593167666550404</v>
      </c>
      <c r="C35" s="143">
        <v>14.70349856993373</v>
      </c>
      <c r="D35" s="143">
        <v>16.89797401464946</v>
      </c>
      <c r="E35" s="143">
        <v>25.368856853854204</v>
      </c>
      <c r="F35" s="144">
        <v>32.294621834670394</v>
      </c>
    </row>
    <row r="36" spans="1:14">
      <c r="A36" s="44">
        <v>2006</v>
      </c>
      <c r="B36" s="143">
        <v>10.677771698750423</v>
      </c>
      <c r="C36" s="143">
        <v>14.608628942924687</v>
      </c>
      <c r="D36" s="143">
        <v>16.893108274231679</v>
      </c>
      <c r="E36" s="143">
        <v>25.572003883823037</v>
      </c>
      <c r="F36" s="144">
        <v>32.203729652144546</v>
      </c>
    </row>
    <row r="37" spans="1:14">
      <c r="A37" s="44">
        <v>2007</v>
      </c>
      <c r="B37" s="143">
        <v>10.892935862068967</v>
      </c>
      <c r="C37" s="143">
        <v>14.57862801313629</v>
      </c>
      <c r="D37" s="143">
        <v>16.917266305418721</v>
      </c>
      <c r="E37" s="143">
        <v>25.462014285714286</v>
      </c>
      <c r="F37" s="144">
        <v>32.453774318555013</v>
      </c>
    </row>
    <row r="38" spans="1:14">
      <c r="A38" s="44">
        <v>2008</v>
      </c>
      <c r="B38" s="143">
        <v>10.6525958570525</v>
      </c>
      <c r="C38" s="143">
        <v>14.419915306767871</v>
      </c>
      <c r="D38" s="143">
        <v>16.692143074003798</v>
      </c>
      <c r="E38" s="143">
        <v>25.423374636306139</v>
      </c>
      <c r="F38" s="144">
        <v>32.655511448450355</v>
      </c>
    </row>
    <row r="39" spans="1:14">
      <c r="A39" s="44">
        <v>2009</v>
      </c>
      <c r="B39" s="143">
        <v>10.858471206349208</v>
      </c>
      <c r="C39" s="143">
        <v>14.913822349206351</v>
      </c>
      <c r="D39" s="143">
        <v>16.870525746031749</v>
      </c>
      <c r="E39" s="143">
        <v>25.445832412698415</v>
      </c>
      <c r="F39" s="144">
        <v>33.460312285714288</v>
      </c>
    </row>
    <row r="40" spans="1:14">
      <c r="A40" s="44">
        <v>2010</v>
      </c>
      <c r="B40" s="143">
        <v>10.783521923797627</v>
      </c>
      <c r="C40" s="143">
        <v>14.69747926296065</v>
      </c>
      <c r="D40" s="143">
        <v>16.811191442848219</v>
      </c>
      <c r="E40" s="143">
        <v>25.797887070580888</v>
      </c>
      <c r="F40" s="144">
        <v>33.36767757651468</v>
      </c>
    </row>
    <row r="41" spans="1:14">
      <c r="A41" s="44">
        <v>2011</v>
      </c>
      <c r="B41" s="143">
        <v>10.685990130184681</v>
      </c>
      <c r="C41" s="143">
        <v>14.320556645473811</v>
      </c>
      <c r="D41" s="143">
        <v>16.38724250681199</v>
      </c>
      <c r="E41" s="143">
        <v>25.181377172267634</v>
      </c>
      <c r="F41" s="144">
        <v>32.897322010293671</v>
      </c>
    </row>
    <row r="42" spans="1:14">
      <c r="A42" s="44">
        <v>2012</v>
      </c>
      <c r="B42" s="143">
        <v>10.411120038736296</v>
      </c>
      <c r="C42" s="143">
        <v>14.182200332994114</v>
      </c>
      <c r="D42" s="143">
        <v>16.082259157235818</v>
      </c>
      <c r="E42" s="143">
        <v>25.066226544578161</v>
      </c>
      <c r="F42" s="144">
        <v>32.664205630026792</v>
      </c>
    </row>
    <row r="43" spans="1:14">
      <c r="A43" s="45">
        <v>2013</v>
      </c>
      <c r="B43" s="145">
        <v>10.428125353186024</v>
      </c>
      <c r="C43" s="145">
        <v>14.160901803593742</v>
      </c>
      <c r="D43" s="145">
        <v>15.944861964529677</v>
      </c>
      <c r="E43" s="145">
        <v>25.354510003783858</v>
      </c>
      <c r="F43" s="146">
        <v>32.733218269637732</v>
      </c>
    </row>
    <row r="44" spans="1:14" ht="71.25" customHeight="1">
      <c r="A44" s="220" t="s">
        <v>162</v>
      </c>
      <c r="B44" s="221"/>
      <c r="C44" s="221"/>
      <c r="D44" s="221"/>
      <c r="E44" s="221"/>
      <c r="F44" s="222"/>
    </row>
    <row r="45" spans="1:14" ht="43.5" customHeight="1">
      <c r="A45" s="171" t="s">
        <v>175</v>
      </c>
      <c r="B45" s="172"/>
      <c r="C45" s="172"/>
      <c r="D45" s="172"/>
      <c r="E45" s="172"/>
      <c r="F45" s="173"/>
    </row>
    <row r="46" spans="1:14" s="31" customFormat="1" ht="77.25" customHeight="1" thickBot="1">
      <c r="A46" s="183" t="s">
        <v>181</v>
      </c>
      <c r="B46" s="184"/>
      <c r="C46" s="184"/>
      <c r="D46" s="184"/>
      <c r="E46" s="184"/>
      <c r="F46" s="185"/>
      <c r="G46" s="128"/>
      <c r="H46" s="128"/>
      <c r="I46" s="128"/>
      <c r="J46" s="128"/>
      <c r="K46" s="128"/>
      <c r="L46" s="128"/>
      <c r="M46" s="128"/>
      <c r="N46" s="128"/>
    </row>
    <row r="47" spans="1:14">
      <c r="A47" s="104"/>
    </row>
  </sheetData>
  <mergeCells count="4">
    <mergeCell ref="A1:F1"/>
    <mergeCell ref="A45:F45"/>
    <mergeCell ref="A46:F46"/>
    <mergeCell ref="A44:F4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6"/>
  <sheetViews>
    <sheetView workbookViewId="0">
      <selection sqref="A1:M1"/>
    </sheetView>
  </sheetViews>
  <sheetFormatPr defaultRowHeight="15"/>
  <cols>
    <col min="1" max="10" width="9.140625" style="31"/>
    <col min="11" max="11" width="3.28515625" style="31" customWidth="1"/>
    <col min="12" max="12" width="10.85546875" style="31" customWidth="1"/>
    <col min="13" max="13" width="12.28515625" style="31" customWidth="1"/>
    <col min="14" max="16384" width="9.140625" style="31"/>
  </cols>
  <sheetData>
    <row r="1" spans="1:13" ht="25.5" customHeight="1">
      <c r="A1" s="217" t="s">
        <v>193</v>
      </c>
      <c r="B1" s="218"/>
      <c r="C1" s="218"/>
      <c r="D1" s="218"/>
      <c r="E1" s="218"/>
      <c r="F1" s="218"/>
      <c r="G1" s="218"/>
      <c r="H1" s="218"/>
      <c r="I1" s="218"/>
      <c r="J1" s="218"/>
      <c r="K1" s="218"/>
      <c r="L1" s="218"/>
      <c r="M1" s="219"/>
    </row>
    <row r="2" spans="1:13" ht="18.75" customHeight="1">
      <c r="A2" s="210" t="s">
        <v>4</v>
      </c>
      <c r="B2" s="231" t="s">
        <v>74</v>
      </c>
      <c r="C2" s="231" t="s">
        <v>75</v>
      </c>
      <c r="D2" s="231" t="s">
        <v>80</v>
      </c>
      <c r="E2" s="231" t="s">
        <v>81</v>
      </c>
      <c r="F2" s="231" t="s">
        <v>76</v>
      </c>
      <c r="G2" s="231" t="s">
        <v>82</v>
      </c>
      <c r="H2" s="231" t="s">
        <v>83</v>
      </c>
      <c r="I2" s="231" t="s">
        <v>77</v>
      </c>
      <c r="J2" s="231" t="s">
        <v>78</v>
      </c>
      <c r="K2" s="33"/>
      <c r="L2" s="229" t="s">
        <v>142</v>
      </c>
      <c r="M2" s="230"/>
    </row>
    <row r="3" spans="1:13">
      <c r="A3" s="211"/>
      <c r="B3" s="232"/>
      <c r="C3" s="232"/>
      <c r="D3" s="232"/>
      <c r="E3" s="232"/>
      <c r="F3" s="232"/>
      <c r="G3" s="232"/>
      <c r="H3" s="232"/>
      <c r="I3" s="232"/>
      <c r="J3" s="232"/>
      <c r="K3" s="115"/>
      <c r="L3" s="120" t="s">
        <v>141</v>
      </c>
      <c r="M3" s="121" t="s">
        <v>144</v>
      </c>
    </row>
    <row r="4" spans="1:13">
      <c r="A4" s="36">
        <v>2000</v>
      </c>
      <c r="B4" s="147">
        <f>[3]All!B4/[3]CPI!$C4</f>
        <v>12.042758679319888</v>
      </c>
      <c r="C4" s="147">
        <f>[3]All!C4/[3]CPI!$C4</f>
        <v>15.454695531830765</v>
      </c>
      <c r="D4" s="147">
        <f>[3]All!D4/[3]CPI!$C4</f>
        <v>18.445534203242389</v>
      </c>
      <c r="E4" s="147">
        <f>[3]All!E4/[3]CPI!$C4</f>
        <v>21.394168366943457</v>
      </c>
      <c r="F4" s="147">
        <f>[3]All!F4/[3]CPI!$C4</f>
        <v>24.657713088177147</v>
      </c>
      <c r="G4" s="147">
        <f>[3]All!G4/[3]CPI!$C4</f>
        <v>28.188147212336894</v>
      </c>
      <c r="H4" s="147">
        <f>[3]All!H4/[3]CPI!$C4</f>
        <v>32.473663266113086</v>
      </c>
      <c r="I4" s="147">
        <f>[3]All!I4/[3]CPI!$C4</f>
        <v>38.99750620798735</v>
      </c>
      <c r="J4" s="147">
        <f>[3]All!J4/[3]CPI!$C4</f>
        <v>48.754322657176758</v>
      </c>
      <c r="K4" s="33"/>
      <c r="L4" s="117">
        <f>F4/B4</f>
        <v>2.0475136756264956</v>
      </c>
      <c r="M4" s="118">
        <f>J4/F4</f>
        <v>1.9772443001031359</v>
      </c>
    </row>
    <row r="5" spans="1:13">
      <c r="A5" s="36">
        <v>2001</v>
      </c>
      <c r="B5" s="148">
        <f>[3]All!B5/[3]CPI!$C5</f>
        <v>12.159023461538462</v>
      </c>
      <c r="C5" s="148">
        <f>[3]All!C5/[3]CPI!$C5</f>
        <v>15.740678884615386</v>
      </c>
      <c r="D5" s="148">
        <f>[3]All!D5/[3]CPI!$C5</f>
        <v>18.919314192307692</v>
      </c>
      <c r="E5" s="148">
        <f>[3]All!E5/[3]CPI!$C5</f>
        <v>21.952030692307694</v>
      </c>
      <c r="F5" s="148">
        <f>[3]All!F5/[3]CPI!$C5</f>
        <v>24.899353769230771</v>
      </c>
      <c r="G5" s="148">
        <f>[3]All!G5/[3]CPI!$C5</f>
        <v>28.449167576923077</v>
      </c>
      <c r="H5" s="148">
        <f>[3]All!H5/[3]CPI!$C5</f>
        <v>32.90896738461538</v>
      </c>
      <c r="I5" s="148">
        <f>[3]All!I5/[3]CPI!$C5</f>
        <v>39.346368346153845</v>
      </c>
      <c r="J5" s="148">
        <f>[3]All!J5/[3]CPI!$C5</f>
        <v>50.449486999999998</v>
      </c>
      <c r="K5" s="33"/>
      <c r="L5" s="117">
        <f t="shared" ref="L5:L17" si="0">F5/B5</f>
        <v>2.047808678714425</v>
      </c>
      <c r="M5" s="118">
        <f t="shared" ref="M5:M17" si="1">J5/F5</f>
        <v>2.0261363996660289</v>
      </c>
    </row>
    <row r="6" spans="1:13">
      <c r="A6" s="36">
        <v>2002</v>
      </c>
      <c r="B6" s="148">
        <f>[3]All!B6/[3]CPI!$C6</f>
        <v>12.15426139288418</v>
      </c>
      <c r="C6" s="148">
        <f>[3]All!C6/[3]CPI!$C6</f>
        <v>15.651916654049964</v>
      </c>
      <c r="D6" s="148">
        <f>[3]All!D6/[3]CPI!$C6</f>
        <v>18.874286298258898</v>
      </c>
      <c r="E6" s="148">
        <f>[3]All!E6/[3]CPI!$C6</f>
        <v>21.953574753974262</v>
      </c>
      <c r="F6" s="148">
        <f>[3]All!F6/[3]CPI!$C6</f>
        <v>24.782309273277821</v>
      </c>
      <c r="G6" s="148">
        <f>[3]All!G6/[3]CPI!$C6</f>
        <v>28.684864875094629</v>
      </c>
      <c r="H6" s="148">
        <f>[3]All!H6/[3]CPI!$C6</f>
        <v>32.809617146101445</v>
      </c>
      <c r="I6" s="148">
        <f>[3]All!I6/[3]CPI!$C6</f>
        <v>39.13095700227101</v>
      </c>
      <c r="J6" s="148">
        <f>[3]All!J6/[3]CPI!$C6</f>
        <v>49.983503292959888</v>
      </c>
      <c r="K6" s="33"/>
      <c r="L6" s="117">
        <f t="shared" si="0"/>
        <v>2.0389811007180447</v>
      </c>
      <c r="M6" s="118">
        <f t="shared" si="1"/>
        <v>2.0169025711762831</v>
      </c>
    </row>
    <row r="7" spans="1:13">
      <c r="A7" s="36">
        <v>2003</v>
      </c>
      <c r="B7" s="148">
        <f>[3]All!B7/[3]CPI!$C7</f>
        <v>12.261770862643466</v>
      </c>
      <c r="C7" s="148">
        <f>[3]All!C7/[3]CPI!$C7</f>
        <v>15.436170085153648</v>
      </c>
      <c r="D7" s="148">
        <f>[3]All!D7/[3]CPI!$C7</f>
        <v>18.730639948167347</v>
      </c>
      <c r="E7" s="148">
        <f>[3]All!E7/[3]CPI!$C7</f>
        <v>21.788261606812291</v>
      </c>
      <c r="F7" s="148">
        <f>[3]All!F7/[3]CPI!$C7</f>
        <v>25.024089374305813</v>
      </c>
      <c r="G7" s="148">
        <f>[3]All!G7/[3]CPI!$C7</f>
        <v>28.872429396519809</v>
      </c>
      <c r="H7" s="148">
        <f>[3]All!H7/[3]CPI!$C7</f>
        <v>33.27058656053314</v>
      </c>
      <c r="I7" s="148">
        <f>[3]All!I7/[3]CPI!$C7</f>
        <v>39.376710588670868</v>
      </c>
      <c r="J7" s="148">
        <f>[3]All!J7/[3]CPI!$C7</f>
        <v>50.37419333580155</v>
      </c>
      <c r="K7" s="33"/>
      <c r="L7" s="117">
        <f t="shared" si="0"/>
        <v>2.040821807439237</v>
      </c>
      <c r="M7" s="118">
        <f t="shared" si="1"/>
        <v>2.0130280300039476</v>
      </c>
    </row>
    <row r="8" spans="1:13">
      <c r="A8" s="36">
        <v>2004</v>
      </c>
      <c r="B8" s="148">
        <f>[3]All!B8/[3]CPI!$C8</f>
        <v>12.088437707281905</v>
      </c>
      <c r="C8" s="148">
        <f>[3]All!C8/[3]CPI!$C8</f>
        <v>15.102839401586159</v>
      </c>
      <c r="D8" s="148">
        <f>[3]All!D8/[3]CPI!$C8</f>
        <v>18.341073648161501</v>
      </c>
      <c r="E8" s="148">
        <f>[3]All!E8/[3]CPI!$C8</f>
        <v>21.409737779379963</v>
      </c>
      <c r="F8" s="148">
        <f>[3]All!F8/[3]CPI!$C8</f>
        <v>24.601848954578234</v>
      </c>
      <c r="G8" s="148">
        <f>[3]All!G8/[3]CPI!$C8</f>
        <v>28.377527974044707</v>
      </c>
      <c r="H8" s="148">
        <f>[3]All!H8/[3]CPI!$C8</f>
        <v>33.020666041816881</v>
      </c>
      <c r="I8" s="148">
        <f>[3]All!I8/[3]CPI!$C8</f>
        <v>39.486898666186022</v>
      </c>
      <c r="J8" s="148">
        <f>[3]All!J8/[3]CPI!$C8</f>
        <v>50.344565645277584</v>
      </c>
      <c r="K8" s="33"/>
      <c r="L8" s="117">
        <f t="shared" si="0"/>
        <v>2.035155373283549</v>
      </c>
      <c r="M8" s="118">
        <f t="shared" si="1"/>
        <v>2.0463732517920694</v>
      </c>
    </row>
    <row r="9" spans="1:13">
      <c r="A9" s="36">
        <v>2005</v>
      </c>
      <c r="B9" s="148">
        <f>[3]All!B9/[3]CPI!$C9</f>
        <v>11.851074258807117</v>
      </c>
      <c r="C9" s="148">
        <f>[3]All!C9/[3]CPI!$C9</f>
        <v>15.021256609696547</v>
      </c>
      <c r="D9" s="148">
        <f>[3]All!D9/[3]CPI!$C9</f>
        <v>18.085718486222536</v>
      </c>
      <c r="E9" s="148">
        <f>[3]All!E9/[3]CPI!$C9</f>
        <v>21.21879128008371</v>
      </c>
      <c r="F9" s="148">
        <f>[3]All!F9/[3]CPI!$C9</f>
        <v>24.160350122078832</v>
      </c>
      <c r="G9" s="148">
        <f>[3]All!G9/[3]CPI!$C9</f>
        <v>28.450978583885597</v>
      </c>
      <c r="H9" s="148">
        <f>[3]All!H9/[3]CPI!$C9</f>
        <v>33.081559225671434</v>
      </c>
      <c r="I9" s="148">
        <f>[3]All!I9/[3]CPI!$C9</f>
        <v>39.715936623648417</v>
      </c>
      <c r="J9" s="148">
        <f>[3]All!J9/[3]CPI!$C9</f>
        <v>51.180641925357527</v>
      </c>
      <c r="K9" s="33"/>
      <c r="L9" s="117">
        <f t="shared" si="0"/>
        <v>2.0386632970529304</v>
      </c>
      <c r="M9" s="118">
        <f t="shared" si="1"/>
        <v>2.1183733541421783</v>
      </c>
    </row>
    <row r="10" spans="1:13">
      <c r="A10" s="36">
        <v>2006</v>
      </c>
      <c r="B10" s="148">
        <f>[3]All!B10/[3]CPI!$C10</f>
        <v>11.659590611279972</v>
      </c>
      <c r="C10" s="148">
        <f>[3]All!C10/[3]CPI!$C10</f>
        <v>15.175098480243163</v>
      </c>
      <c r="D10" s="148">
        <f>[3]All!D10/[3]CPI!$C10</f>
        <v>18.108192941573794</v>
      </c>
      <c r="E10" s="148">
        <f>[3]All!E10/[3]CPI!$C10</f>
        <v>21.207196082404593</v>
      </c>
      <c r="F10" s="148">
        <f>[3]All!F10/[3]CPI!$C10</f>
        <v>24.365006686930091</v>
      </c>
      <c r="G10" s="148">
        <f>[3]All!G10/[3]CPI!$C10</f>
        <v>28.422837217156367</v>
      </c>
      <c r="H10" s="148">
        <f>[3]All!H10/[3]CPI!$C10</f>
        <v>33.38819746707194</v>
      </c>
      <c r="I10" s="148">
        <f>[3]All!I10/[3]CPI!$C10</f>
        <v>39.813692738939551</v>
      </c>
      <c r="J10" s="148">
        <f>[3]All!J10/[3]CPI!$C10</f>
        <v>50.686141404930765</v>
      </c>
      <c r="K10" s="33"/>
      <c r="L10" s="117">
        <f t="shared" si="0"/>
        <v>2.0896965853465193</v>
      </c>
      <c r="M10" s="118">
        <f t="shared" si="1"/>
        <v>2.0802843215356019</v>
      </c>
    </row>
    <row r="11" spans="1:13">
      <c r="A11" s="36">
        <v>2007</v>
      </c>
      <c r="B11" s="148">
        <f>[3]All!B11/[3]CPI!$C11</f>
        <v>11.644095336617406</v>
      </c>
      <c r="C11" s="148">
        <f>[3]All!C11/[3]CPI!$C11</f>
        <v>15.161490016420364</v>
      </c>
      <c r="D11" s="148">
        <f>[3]All!D11/[3]CPI!$C11</f>
        <v>18.157701806239739</v>
      </c>
      <c r="E11" s="148">
        <f>[3]All!E11/[3]CPI!$C11</f>
        <v>21.235028932676521</v>
      </c>
      <c r="F11" s="148">
        <f>[3]All!F11/[3]CPI!$C11</f>
        <v>24.515706141215109</v>
      </c>
      <c r="G11" s="148">
        <f>[3]All!G11/[3]CPI!$C11</f>
        <v>28.231507586206899</v>
      </c>
      <c r="H11" s="148">
        <f>[3]All!H11/[3]CPI!$C11</f>
        <v>33.424574351395734</v>
      </c>
      <c r="I11" s="148">
        <f>[3]All!I11/[3]CPI!$C11</f>
        <v>39.739437011494253</v>
      </c>
      <c r="J11" s="148">
        <f>[3]All!J11/[3]CPI!$C11</f>
        <v>51.638113169129731</v>
      </c>
      <c r="K11" s="33"/>
      <c r="L11" s="117">
        <f t="shared" si="0"/>
        <v>2.1054195652383663</v>
      </c>
      <c r="M11" s="118">
        <f t="shared" si="1"/>
        <v>2.1063277913222005</v>
      </c>
    </row>
    <row r="12" spans="1:13">
      <c r="A12" s="36">
        <v>2008</v>
      </c>
      <c r="B12" s="148">
        <f>[3]All!B12/[3]CPI!$C12</f>
        <v>11.84572640733713</v>
      </c>
      <c r="C12" s="148">
        <f>[3]All!C12/[3]CPI!$C12</f>
        <v>15.418626597090451</v>
      </c>
      <c r="D12" s="148">
        <f>[3]All!D12/[3]CPI!$C12</f>
        <v>18.301376280834919</v>
      </c>
      <c r="E12" s="148">
        <f>[3]All!E12/[3]CPI!$C12</f>
        <v>20.980943232131562</v>
      </c>
      <c r="F12" s="148">
        <f>[3]All!F12/[3]CPI!$C12</f>
        <v>24.507429475015819</v>
      </c>
      <c r="G12" s="148">
        <f>[3]All!G12/[3]CPI!$C12</f>
        <v>27.939897722960154</v>
      </c>
      <c r="H12" s="148">
        <f>[3]All!H12/[3]CPI!$C12</f>
        <v>33.024442820999376</v>
      </c>
      <c r="I12" s="148">
        <f>[3]All!I12/[3]CPI!$C12</f>
        <v>39.365518406072106</v>
      </c>
      <c r="J12" s="148">
        <f>[3]All!J12/[3]CPI!$C12</f>
        <v>51.682741271347254</v>
      </c>
      <c r="K12" s="33"/>
      <c r="L12" s="117">
        <f t="shared" si="0"/>
        <v>2.0688836321456954</v>
      </c>
      <c r="M12" s="118">
        <f t="shared" si="1"/>
        <v>2.1088601447995758</v>
      </c>
    </row>
    <row r="13" spans="1:13">
      <c r="A13" s="36">
        <v>2009</v>
      </c>
      <c r="B13" s="148">
        <f>[3]All!B13/[3]CPI!$C13</f>
        <v>11.627707492063493</v>
      </c>
      <c r="C13" s="148">
        <f>[3]All!C13/[3]CPI!$C13</f>
        <v>15.217042412698413</v>
      </c>
      <c r="D13" s="148">
        <f>[3]All!D13/[3]CPI!$C13</f>
        <v>18.293987555555557</v>
      </c>
      <c r="E13" s="148">
        <f>[3]All!E13/[3]CPI!$C13</f>
        <v>20.955851365079365</v>
      </c>
      <c r="F13" s="148">
        <f>[3]All!F13/[3]CPI!$C13</f>
        <v>24.588193142857143</v>
      </c>
      <c r="G13" s="148">
        <f>[3]All!G13/[3]CPI!$C13</f>
        <v>28.276031142857146</v>
      </c>
      <c r="H13" s="148">
        <f>[3]All!H13/[3]CPI!$C13</f>
        <v>33.216823968253969</v>
      </c>
      <c r="I13" s="148">
        <f>[3]All!I13/[3]CPI!$C13</f>
        <v>39.933061492063494</v>
      </c>
      <c r="J13" s="148">
        <f>[3]All!J13/[3]CPI!$C13</f>
        <v>51.94261774603175</v>
      </c>
      <c r="K13" s="33"/>
      <c r="L13" s="117">
        <f t="shared" si="0"/>
        <v>2.1146208880503612</v>
      </c>
      <c r="M13" s="118">
        <f t="shared" si="1"/>
        <v>2.1125024292857018</v>
      </c>
    </row>
    <row r="14" spans="1:13">
      <c r="A14" s="36">
        <v>2010</v>
      </c>
      <c r="B14" s="148">
        <f>[3]All!B14/[3]CPI!$C14</f>
        <v>11.318680855715177</v>
      </c>
      <c r="C14" s="148">
        <f>[3]All!C14/[3]CPI!$C14</f>
        <v>14.994706683322924</v>
      </c>
      <c r="D14" s="148">
        <f>[3]All!D14/[3]CPI!$C14</f>
        <v>18.048713085571517</v>
      </c>
      <c r="E14" s="148">
        <f>[3]All!E14/[3]CPI!$C14</f>
        <v>20.844702154903189</v>
      </c>
      <c r="F14" s="148">
        <f>[3]All!F14/[3]CPI!$C14</f>
        <v>24.37040484072455</v>
      </c>
      <c r="G14" s="148">
        <f>[3]All!G14/[3]CPI!$C14</f>
        <v>28.085961274203623</v>
      </c>
      <c r="H14" s="148">
        <f>[3]All!H14/[3]CPI!$C14</f>
        <v>32.978247688944414</v>
      </c>
      <c r="I14" s="148">
        <f>[3]All!I14/[3]CPI!$C14</f>
        <v>39.725908432229858</v>
      </c>
      <c r="J14" s="148">
        <f>[3]All!J14/[3]CPI!$C14</f>
        <v>51.426433572767024</v>
      </c>
      <c r="K14" s="33"/>
      <c r="L14" s="117">
        <f t="shared" si="0"/>
        <v>2.1531135254528468</v>
      </c>
      <c r="M14" s="118">
        <f t="shared" si="1"/>
        <v>2.1102002165688307</v>
      </c>
    </row>
    <row r="15" spans="1:13">
      <c r="A15" s="36">
        <v>2011</v>
      </c>
      <c r="B15" s="148">
        <f>[3]All!B15/[3]CPI!$C15</f>
        <v>11.190783245972089</v>
      </c>
      <c r="C15" s="148">
        <f>[3]All!C15/[3]CPI!$C15</f>
        <v>14.769921576125094</v>
      </c>
      <c r="D15" s="148">
        <f>[3]All!D15/[3]CPI!$C15</f>
        <v>17.659896515139746</v>
      </c>
      <c r="E15" s="148">
        <f>[3]All!E15/[3]CPI!$C15</f>
        <v>20.514012992550153</v>
      </c>
      <c r="F15" s="148">
        <f>[3]All!F15/[3]CPI!$C15</f>
        <v>23.89813221289938</v>
      </c>
      <c r="G15" s="148">
        <f>[3]All!G15/[3]CPI!$C15</f>
        <v>27.531835751910158</v>
      </c>
      <c r="H15" s="148">
        <f>[3]All!H15/[3]CPI!$C15</f>
        <v>32.092677109006083</v>
      </c>
      <c r="I15" s="148">
        <f>[3]All!I15/[3]CPI!$C15</f>
        <v>39.054750638731136</v>
      </c>
      <c r="J15" s="148">
        <f>[3]All!J15/[3]CPI!$C15</f>
        <v>49.793834213404629</v>
      </c>
      <c r="K15" s="33"/>
      <c r="L15" s="117">
        <f t="shared" si="0"/>
        <v>2.1355191757021172</v>
      </c>
      <c r="M15" s="118">
        <f t="shared" si="1"/>
        <v>2.0835868581615618</v>
      </c>
    </row>
    <row r="16" spans="1:13">
      <c r="A16" s="36">
        <v>2012</v>
      </c>
      <c r="B16" s="148">
        <f>[3]All!B16/[3]CPI!$C16</f>
        <v>10.964917797704528</v>
      </c>
      <c r="C16" s="148">
        <f>[3]All!C16/[3]CPI!$C16</f>
        <v>14.324788006890801</v>
      </c>
      <c r="D16" s="148">
        <f>[3]All!D16/[3]CPI!$C16</f>
        <v>17.245286837457069</v>
      </c>
      <c r="E16" s="148">
        <f>[3]All!E16/[3]CPI!$C16</f>
        <v>20.210877811117999</v>
      </c>
      <c r="F16" s="148">
        <f>[3]All!F16/[3]CPI!$C16</f>
        <v>23.645577591179116</v>
      </c>
      <c r="G16" s="148">
        <f>[3]All!G16/[3]CPI!$C16</f>
        <v>27.342944613060904</v>
      </c>
      <c r="H16" s="148">
        <f>[3]All!H16/[3]CPI!$C16</f>
        <v>32.240604410806689</v>
      </c>
      <c r="I16" s="148">
        <f>[3]All!I16/[3]CPI!$C16</f>
        <v>39.053682771358595</v>
      </c>
      <c r="J16" s="148">
        <f>[3]All!J16/[3]CPI!$C16</f>
        <v>50.703847587163096</v>
      </c>
      <c r="K16" s="33"/>
      <c r="L16" s="117">
        <f t="shared" si="0"/>
        <v>2.1564755912834337</v>
      </c>
      <c r="M16" s="118">
        <f t="shared" si="1"/>
        <v>2.1443268785313139</v>
      </c>
    </row>
    <row r="17" spans="1:13">
      <c r="A17" s="36">
        <v>2013</v>
      </c>
      <c r="B17" s="148">
        <f>[3]All!B17/[3]CPI!$C17</f>
        <v>11.01006806143103</v>
      </c>
      <c r="C17" s="148">
        <f>[3]All!C17/[3]CPI!$C17</f>
        <v>14.418313214660895</v>
      </c>
      <c r="D17" s="148">
        <f>[3]All!D17/[3]CPI!$C17</f>
        <v>17.398070897510287</v>
      </c>
      <c r="E17" s="148">
        <f>[3]All!E17/[3]CPI!$C17</f>
        <v>20.087123011016288</v>
      </c>
      <c r="F17" s="148">
        <f>[3]All!F17/[3]CPI!$C17</f>
        <v>23.847941160383165</v>
      </c>
      <c r="G17" s="148">
        <f>[3]All!G17/[3]CPI!$C17</f>
        <v>27.848915636009281</v>
      </c>
      <c r="H17" s="148">
        <f>[3]All!H17/[3]CPI!$C17</f>
        <v>32.609298485382787</v>
      </c>
      <c r="I17" s="148">
        <f>[3]All!I17/[3]CPI!$C17</f>
        <v>38.886290189541079</v>
      </c>
      <c r="J17" s="148">
        <f>[3]All!J17/[3]CPI!$C17</f>
        <v>50.914053175902232</v>
      </c>
      <c r="K17" s="33"/>
      <c r="L17" s="117">
        <f t="shared" si="0"/>
        <v>2.1660121470024354</v>
      </c>
      <c r="M17" s="118">
        <f t="shared" si="1"/>
        <v>2.1349454375743768</v>
      </c>
    </row>
    <row r="18" spans="1:13" ht="27.75" customHeight="1">
      <c r="A18" s="202" t="s">
        <v>155</v>
      </c>
      <c r="B18" s="203"/>
      <c r="C18" s="203"/>
      <c r="D18" s="203"/>
      <c r="E18" s="203"/>
      <c r="F18" s="203"/>
      <c r="G18" s="203"/>
      <c r="H18" s="203"/>
      <c r="I18" s="203"/>
      <c r="J18" s="203"/>
      <c r="K18" s="203"/>
      <c r="L18" s="203"/>
      <c r="M18" s="204"/>
    </row>
    <row r="19" spans="1:13" ht="60" customHeight="1">
      <c r="A19" s="205" t="s">
        <v>182</v>
      </c>
      <c r="B19" s="206"/>
      <c r="C19" s="206"/>
      <c r="D19" s="206"/>
      <c r="E19" s="206"/>
      <c r="F19" s="206"/>
      <c r="G19" s="206"/>
      <c r="H19" s="206"/>
      <c r="I19" s="206"/>
      <c r="J19" s="206"/>
      <c r="K19" s="206"/>
      <c r="L19" s="206"/>
      <c r="M19" s="207"/>
    </row>
    <row r="20" spans="1:13" ht="27.75" customHeight="1" thickBot="1">
      <c r="A20" s="183" t="s">
        <v>151</v>
      </c>
      <c r="B20" s="184"/>
      <c r="C20" s="184"/>
      <c r="D20" s="184"/>
      <c r="E20" s="184"/>
      <c r="F20" s="184"/>
      <c r="G20" s="184"/>
      <c r="H20" s="184"/>
      <c r="I20" s="184"/>
      <c r="J20" s="184"/>
      <c r="K20" s="184"/>
      <c r="L20" s="184"/>
      <c r="M20" s="185"/>
    </row>
    <row r="26" spans="1:13">
      <c r="B26" s="164"/>
      <c r="C26" s="164"/>
      <c r="D26" s="164"/>
      <c r="E26" s="164"/>
      <c r="F26" s="164"/>
      <c r="G26" s="164"/>
      <c r="H26" s="164"/>
      <c r="I26" s="164"/>
      <c r="J26" s="164"/>
    </row>
  </sheetData>
  <mergeCells count="15">
    <mergeCell ref="L2:M2"/>
    <mergeCell ref="A20:M20"/>
    <mergeCell ref="A19:M19"/>
    <mergeCell ref="A18:M18"/>
    <mergeCell ref="A1:M1"/>
    <mergeCell ref="A2:A3"/>
    <mergeCell ref="B2:B3"/>
    <mergeCell ref="C2:C3"/>
    <mergeCell ref="D2:D3"/>
    <mergeCell ref="E2:E3"/>
    <mergeCell ref="F2:F3"/>
    <mergeCell ref="G2:G3"/>
    <mergeCell ref="H2:H3"/>
    <mergeCell ref="I2:I3"/>
    <mergeCell ref="J2:J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workbookViewId="0">
      <selection activeCell="H33" sqref="H33"/>
    </sheetView>
  </sheetViews>
  <sheetFormatPr defaultRowHeight="15"/>
  <cols>
    <col min="1" max="14" width="9.140625" style="129"/>
    <col min="15" max="15" width="16.85546875" style="129" customWidth="1"/>
    <col min="16" max="16384" width="9.140625" style="129"/>
  </cols>
  <sheetData>
    <row r="1" spans="1:15" s="130" customFormat="1" ht="23.25">
      <c r="A1" s="152" t="s">
        <v>226</v>
      </c>
    </row>
    <row r="2" spans="1:15" s="133" customFormat="1" ht="20.25">
      <c r="A2" s="133" t="s">
        <v>227</v>
      </c>
    </row>
    <row r="3" spans="1:15" s="130" customFormat="1">
      <c r="A3" s="134" t="s">
        <v>223</v>
      </c>
    </row>
    <row r="4" spans="1:15" s="131" customFormat="1">
      <c r="A4" s="132"/>
    </row>
    <row r="5" spans="1:15" ht="15.75">
      <c r="A5" s="149" t="s">
        <v>204</v>
      </c>
    </row>
    <row r="6" spans="1:15" s="131" customFormat="1">
      <c r="A6" s="170" t="s">
        <v>202</v>
      </c>
      <c r="B6" s="170"/>
      <c r="C6" s="170"/>
      <c r="D6" s="170"/>
      <c r="E6" s="170"/>
      <c r="F6" s="170"/>
      <c r="G6" s="170"/>
      <c r="H6" s="170"/>
      <c r="I6" s="170"/>
      <c r="J6" s="170"/>
      <c r="K6" s="170"/>
      <c r="L6" s="170"/>
      <c r="M6" s="170"/>
      <c r="N6" s="170"/>
      <c r="O6" s="170"/>
    </row>
    <row r="7" spans="1:15" s="131" customFormat="1">
      <c r="A7" s="170" t="s">
        <v>228</v>
      </c>
      <c r="B7" s="170"/>
      <c r="C7" s="170"/>
      <c r="D7" s="170"/>
      <c r="E7" s="170"/>
      <c r="F7" s="170"/>
      <c r="G7" s="170"/>
      <c r="H7" s="170"/>
      <c r="I7" s="170"/>
      <c r="J7" s="170"/>
      <c r="K7" s="170"/>
      <c r="L7" s="170"/>
      <c r="M7" s="170"/>
      <c r="N7" s="170"/>
      <c r="O7" s="170"/>
    </row>
    <row r="8" spans="1:15" s="131" customFormat="1">
      <c r="A8" s="161"/>
      <c r="B8" s="161"/>
      <c r="C8" s="161"/>
      <c r="D8" s="161"/>
      <c r="E8" s="161"/>
      <c r="F8" s="161"/>
      <c r="G8" s="161"/>
      <c r="H8" s="161"/>
      <c r="I8" s="161"/>
      <c r="J8" s="161"/>
      <c r="K8" s="161"/>
      <c r="L8" s="161"/>
      <c r="M8" s="161"/>
      <c r="N8" s="161"/>
      <c r="O8" s="161"/>
    </row>
    <row r="9" spans="1:15" s="131" customFormat="1" ht="15.75">
      <c r="A9" s="149" t="s">
        <v>146</v>
      </c>
      <c r="B9" s="161"/>
      <c r="C9" s="161"/>
      <c r="D9" s="161"/>
      <c r="E9" s="161"/>
      <c r="F9" s="161"/>
      <c r="G9" s="161"/>
      <c r="H9" s="161"/>
      <c r="I9" s="161"/>
      <c r="J9" s="161"/>
      <c r="K9" s="161"/>
      <c r="L9" s="161"/>
      <c r="M9" s="161"/>
      <c r="N9" s="161"/>
      <c r="O9" s="161"/>
    </row>
    <row r="10" spans="1:15">
      <c r="A10" s="170" t="s">
        <v>205</v>
      </c>
      <c r="B10" s="170"/>
      <c r="C10" s="170"/>
      <c r="D10" s="170"/>
      <c r="E10" s="170"/>
      <c r="F10" s="170"/>
      <c r="G10" s="170"/>
      <c r="H10" s="170"/>
      <c r="I10" s="170"/>
      <c r="J10" s="170"/>
      <c r="K10" s="170"/>
      <c r="L10" s="170"/>
      <c r="M10" s="170"/>
      <c r="N10" s="170"/>
      <c r="O10" s="170"/>
    </row>
    <row r="11" spans="1:15">
      <c r="A11" s="170" t="s">
        <v>206</v>
      </c>
      <c r="B11" s="170"/>
      <c r="C11" s="170"/>
      <c r="D11" s="170"/>
      <c r="E11" s="170"/>
      <c r="F11" s="170"/>
      <c r="G11" s="170"/>
      <c r="H11" s="170"/>
      <c r="I11" s="170"/>
      <c r="J11" s="170"/>
      <c r="K11" s="170"/>
      <c r="L11" s="170"/>
      <c r="M11" s="170"/>
      <c r="N11" s="170"/>
      <c r="O11" s="170"/>
    </row>
    <row r="12" spans="1:15">
      <c r="A12" s="170" t="s">
        <v>207</v>
      </c>
      <c r="B12" s="170"/>
      <c r="C12" s="170"/>
      <c r="D12" s="170"/>
      <c r="E12" s="170"/>
      <c r="F12" s="170"/>
      <c r="G12" s="170"/>
      <c r="H12" s="170"/>
      <c r="I12" s="170"/>
      <c r="J12" s="170"/>
      <c r="K12" s="170"/>
      <c r="L12" s="170"/>
      <c r="M12" s="170"/>
      <c r="N12" s="170"/>
      <c r="O12" s="170"/>
    </row>
    <row r="13" spans="1:15">
      <c r="A13" s="170" t="s">
        <v>208</v>
      </c>
      <c r="B13" s="170"/>
      <c r="C13" s="170"/>
      <c r="D13" s="170"/>
      <c r="E13" s="170"/>
      <c r="F13" s="170"/>
      <c r="G13" s="170"/>
      <c r="H13" s="170"/>
      <c r="I13" s="170"/>
      <c r="J13" s="170"/>
      <c r="K13" s="170"/>
      <c r="L13" s="170"/>
      <c r="M13" s="170"/>
      <c r="N13" s="170"/>
      <c r="O13" s="170"/>
    </row>
    <row r="14" spans="1:15">
      <c r="A14" s="170" t="s">
        <v>209</v>
      </c>
      <c r="B14" s="170"/>
      <c r="C14" s="170"/>
      <c r="D14" s="170"/>
      <c r="E14" s="170"/>
      <c r="F14" s="170"/>
      <c r="G14" s="170"/>
      <c r="H14" s="170"/>
      <c r="I14" s="170"/>
      <c r="J14" s="170"/>
      <c r="K14" s="170"/>
      <c r="L14" s="170"/>
      <c r="M14" s="170"/>
      <c r="N14" s="170"/>
      <c r="O14" s="170"/>
    </row>
    <row r="15" spans="1:15">
      <c r="A15" s="170" t="s">
        <v>210</v>
      </c>
      <c r="B15" s="170"/>
      <c r="C15" s="170"/>
      <c r="D15" s="170"/>
      <c r="E15" s="170"/>
      <c r="F15" s="170"/>
      <c r="G15" s="170"/>
      <c r="H15" s="170"/>
      <c r="I15" s="170"/>
      <c r="J15" s="170"/>
      <c r="K15" s="170"/>
      <c r="L15" s="170"/>
      <c r="M15" s="170"/>
      <c r="N15" s="170"/>
      <c r="O15" s="170"/>
    </row>
    <row r="16" spans="1:15">
      <c r="A16" s="170" t="s">
        <v>211</v>
      </c>
      <c r="B16" s="170"/>
      <c r="C16" s="170"/>
      <c r="D16" s="170"/>
      <c r="E16" s="170"/>
      <c r="F16" s="170"/>
      <c r="G16" s="170"/>
      <c r="H16" s="170"/>
      <c r="I16" s="170"/>
      <c r="J16" s="170"/>
      <c r="K16" s="170"/>
      <c r="L16" s="170"/>
      <c r="M16" s="170"/>
      <c r="N16" s="170"/>
      <c r="O16" s="170"/>
    </row>
    <row r="17" spans="1:15">
      <c r="A17" s="170" t="s">
        <v>212</v>
      </c>
      <c r="B17" s="170"/>
      <c r="C17" s="170"/>
      <c r="D17" s="170"/>
      <c r="E17" s="170"/>
      <c r="F17" s="170"/>
      <c r="G17" s="170"/>
      <c r="H17" s="170"/>
      <c r="I17" s="170"/>
      <c r="J17" s="170"/>
      <c r="K17" s="170"/>
      <c r="L17" s="170"/>
      <c r="M17" s="170"/>
      <c r="N17" s="170"/>
      <c r="O17" s="170"/>
    </row>
    <row r="18" spans="1:15">
      <c r="A18" s="170" t="s">
        <v>213</v>
      </c>
      <c r="B18" s="170"/>
      <c r="C18" s="170"/>
      <c r="D18" s="170"/>
      <c r="E18" s="170"/>
      <c r="F18" s="170"/>
      <c r="G18" s="170"/>
      <c r="H18" s="170"/>
      <c r="I18" s="170"/>
      <c r="J18" s="170"/>
      <c r="K18" s="170"/>
      <c r="L18" s="170"/>
      <c r="M18" s="170"/>
      <c r="N18" s="170"/>
      <c r="O18" s="170"/>
    </row>
    <row r="19" spans="1:15">
      <c r="A19" s="170" t="s">
        <v>238</v>
      </c>
      <c r="B19" s="170"/>
      <c r="C19" s="170"/>
      <c r="D19" s="170"/>
      <c r="E19" s="170"/>
      <c r="F19" s="170"/>
      <c r="G19" s="170"/>
      <c r="H19" s="170"/>
      <c r="I19" s="170"/>
      <c r="J19" s="170"/>
      <c r="K19" s="170"/>
      <c r="L19" s="170"/>
      <c r="M19" s="170"/>
      <c r="N19" s="170"/>
      <c r="O19" s="170"/>
    </row>
    <row r="20" spans="1:15">
      <c r="A20" s="150"/>
      <c r="B20" s="151"/>
      <c r="C20" s="151"/>
      <c r="D20" s="151"/>
      <c r="E20" s="151"/>
      <c r="F20" s="151"/>
      <c r="G20" s="151"/>
      <c r="H20" s="151"/>
      <c r="I20" s="151"/>
      <c r="J20" s="151"/>
      <c r="K20" s="151"/>
      <c r="L20" s="151"/>
      <c r="M20" s="151"/>
      <c r="N20" s="151"/>
      <c r="O20" s="151"/>
    </row>
    <row r="21" spans="1:15" ht="15.75">
      <c r="A21" s="149" t="s">
        <v>140</v>
      </c>
      <c r="B21" s="151"/>
      <c r="C21" s="151"/>
      <c r="D21" s="151"/>
      <c r="E21" s="151"/>
      <c r="F21" s="151"/>
      <c r="G21" s="151"/>
      <c r="H21" s="151"/>
      <c r="I21" s="151"/>
      <c r="J21" s="151"/>
      <c r="K21" s="151"/>
      <c r="L21" s="151"/>
      <c r="M21" s="151"/>
      <c r="N21" s="151"/>
      <c r="O21" s="151"/>
    </row>
    <row r="22" spans="1:15">
      <c r="A22" s="170" t="s">
        <v>214</v>
      </c>
      <c r="B22" s="170"/>
      <c r="C22" s="170"/>
      <c r="D22" s="170"/>
      <c r="E22" s="170"/>
      <c r="F22" s="170"/>
      <c r="G22" s="170"/>
      <c r="H22" s="170"/>
      <c r="I22" s="170"/>
      <c r="J22" s="170"/>
      <c r="K22" s="170"/>
      <c r="L22" s="170"/>
      <c r="M22" s="170"/>
      <c r="N22" s="170"/>
      <c r="O22" s="170"/>
    </row>
    <row r="23" spans="1:15">
      <c r="A23" s="170" t="s">
        <v>215</v>
      </c>
      <c r="B23" s="170"/>
      <c r="C23" s="170"/>
      <c r="D23" s="170"/>
      <c r="E23" s="170"/>
      <c r="F23" s="170"/>
      <c r="G23" s="170"/>
      <c r="H23" s="170"/>
      <c r="I23" s="170"/>
      <c r="J23" s="170"/>
      <c r="K23" s="170"/>
      <c r="L23" s="170"/>
      <c r="M23" s="170"/>
      <c r="N23" s="170"/>
      <c r="O23" s="170"/>
    </row>
    <row r="24" spans="1:15">
      <c r="A24" s="170" t="s">
        <v>216</v>
      </c>
      <c r="B24" s="170"/>
      <c r="C24" s="170"/>
      <c r="D24" s="170"/>
      <c r="E24" s="170"/>
      <c r="F24" s="170"/>
      <c r="G24" s="170"/>
      <c r="H24" s="170"/>
      <c r="I24" s="170"/>
      <c r="J24" s="170"/>
      <c r="K24" s="170"/>
      <c r="L24" s="170"/>
      <c r="M24" s="170"/>
      <c r="N24" s="170"/>
      <c r="O24" s="170"/>
    </row>
    <row r="25" spans="1:15">
      <c r="A25" s="170" t="s">
        <v>217</v>
      </c>
      <c r="B25" s="170"/>
      <c r="C25" s="170"/>
      <c r="D25" s="170"/>
      <c r="E25" s="170"/>
      <c r="F25" s="170"/>
      <c r="G25" s="170"/>
      <c r="H25" s="170"/>
      <c r="I25" s="170"/>
      <c r="J25" s="170"/>
      <c r="K25" s="170"/>
      <c r="L25" s="170"/>
      <c r="M25" s="170"/>
      <c r="N25" s="170"/>
      <c r="O25" s="170"/>
    </row>
    <row r="26" spans="1:15">
      <c r="A26" s="170" t="s">
        <v>218</v>
      </c>
      <c r="B26" s="170"/>
      <c r="C26" s="170"/>
      <c r="D26" s="170"/>
      <c r="E26" s="170"/>
      <c r="F26" s="170"/>
      <c r="G26" s="170"/>
      <c r="H26" s="170"/>
      <c r="I26" s="170"/>
      <c r="J26" s="170"/>
      <c r="K26" s="170"/>
      <c r="L26" s="170"/>
      <c r="M26" s="170"/>
      <c r="N26" s="170"/>
      <c r="O26" s="170"/>
    </row>
    <row r="27" spans="1:15">
      <c r="A27" s="170" t="s">
        <v>225</v>
      </c>
      <c r="B27" s="170"/>
      <c r="C27" s="170"/>
      <c r="D27" s="170"/>
      <c r="E27" s="170"/>
      <c r="F27" s="170"/>
      <c r="G27" s="170"/>
      <c r="H27" s="170"/>
      <c r="I27" s="170"/>
      <c r="J27" s="170"/>
      <c r="K27" s="170"/>
      <c r="L27" s="170"/>
      <c r="M27" s="170"/>
      <c r="N27" s="170"/>
      <c r="O27" s="170"/>
    </row>
    <row r="28" spans="1:15">
      <c r="A28" s="170"/>
      <c r="B28" s="170"/>
      <c r="C28" s="170"/>
      <c r="D28" s="170"/>
      <c r="E28" s="170"/>
      <c r="F28" s="170"/>
      <c r="G28" s="170"/>
      <c r="H28" s="170"/>
      <c r="I28" s="170"/>
      <c r="J28" s="170"/>
      <c r="K28" s="170"/>
      <c r="L28" s="170"/>
      <c r="M28" s="170"/>
      <c r="N28" s="170"/>
      <c r="O28" s="170"/>
    </row>
    <row r="29" spans="1:15" ht="15.75">
      <c r="A29" s="149" t="s">
        <v>145</v>
      </c>
      <c r="B29" s="149"/>
      <c r="C29" s="149"/>
      <c r="D29" s="149"/>
      <c r="E29" s="149"/>
      <c r="F29" s="149"/>
      <c r="G29" s="149"/>
      <c r="H29" s="149"/>
      <c r="I29" s="149"/>
      <c r="J29" s="149"/>
      <c r="K29" s="149"/>
      <c r="L29" s="149"/>
      <c r="M29" s="149"/>
      <c r="N29" s="149"/>
      <c r="O29" s="149"/>
    </row>
    <row r="30" spans="1:15">
      <c r="A30" s="170" t="s">
        <v>221</v>
      </c>
      <c r="B30" s="170"/>
      <c r="C30" s="170"/>
      <c r="D30" s="170"/>
      <c r="E30" s="170"/>
      <c r="F30" s="170"/>
      <c r="G30" s="170"/>
      <c r="H30" s="170"/>
      <c r="I30" s="170"/>
      <c r="J30" s="170"/>
      <c r="K30" s="170"/>
      <c r="L30" s="170"/>
      <c r="M30" s="170"/>
      <c r="N30" s="170"/>
      <c r="O30" s="170"/>
    </row>
    <row r="31" spans="1:15">
      <c r="A31" s="170" t="s">
        <v>222</v>
      </c>
      <c r="B31" s="170"/>
      <c r="C31" s="170"/>
      <c r="D31" s="170"/>
      <c r="E31" s="170"/>
      <c r="F31" s="170"/>
      <c r="G31" s="170"/>
      <c r="H31" s="170"/>
      <c r="I31" s="170"/>
      <c r="J31" s="170"/>
      <c r="K31" s="170"/>
      <c r="L31" s="170"/>
      <c r="M31" s="170"/>
      <c r="N31" s="170"/>
      <c r="O31" s="170"/>
    </row>
  </sheetData>
  <mergeCells count="21">
    <mergeCell ref="A6:O6"/>
    <mergeCell ref="A14:O14"/>
    <mergeCell ref="A13:O13"/>
    <mergeCell ref="A12:O12"/>
    <mergeCell ref="A11:O11"/>
    <mergeCell ref="A10:O10"/>
    <mergeCell ref="A7:O7"/>
    <mergeCell ref="A15:O15"/>
    <mergeCell ref="A22:O22"/>
    <mergeCell ref="A19:O19"/>
    <mergeCell ref="A18:O18"/>
    <mergeCell ref="A17:O17"/>
    <mergeCell ref="A16:O16"/>
    <mergeCell ref="A23:O23"/>
    <mergeCell ref="A31:O31"/>
    <mergeCell ref="A30:O30"/>
    <mergeCell ref="A26:O26"/>
    <mergeCell ref="A25:O25"/>
    <mergeCell ref="A24:O24"/>
    <mergeCell ref="A27:O27"/>
    <mergeCell ref="A28:O28"/>
  </mergeCells>
  <hyperlinks>
    <hyperlink ref="A10" location="'1'!A1" display="1. Real average annual wages by wage group, 1947–2012 (2012 dollars)"/>
    <hyperlink ref="A11" location="'2'!A1" display="2. Real hourly wages of all workers by wage percentile, 1973–2013"/>
    <hyperlink ref="A12" location="'3'!A1" display="3. Real hourly wages of men by wage percentile, 1973–2013"/>
    <hyperlink ref="A13" location="'4'!A1" display="4. Real hourly wages of women by wage percentile, 1973–2013"/>
    <hyperlink ref="A14" location="'5'!A1" display="5. Hourly wages of women as a percent of men's hourly wages, by wage percentile, 1973–2013"/>
    <hyperlink ref="A15" location="'6'!A1" display="6. Real hourly wages of nonHispanic whites, by wage percentile, 1973–2013"/>
    <hyperlink ref="A16" location="'7'!A1" display="7. Real hourly wages of nonHispanic blacks, by wage percentile, 1973–2013"/>
    <hyperlink ref="A17" location="'8'!A1" display="8. Real hourly wages of Hispanics, by wage percentile, 1973–2013"/>
    <hyperlink ref="A18" location="'9'!A1" display="9. Hourly wages of nonHispanic blacks as a percent of nonHispanic white hourly wages, by wage percentile, 1973–2013"/>
    <hyperlink ref="A19" location="'10'!A1" display="10. Hourly wages of Hispanic as a percent of nonHispanic white hourly wages, by wage percentile, 1973–2013"/>
    <hyperlink ref="A6:O6" location="'1'!A1" display="1. Real average hourly compensation of production/nonsupervisory workers and total economy productivity, 1948–2013 (2013 dollars)"/>
    <hyperlink ref="A10:O10" location="'3'!A1" display="3. Average annual wages, by wage group, 1947–2012 (2012 dollars)"/>
    <hyperlink ref="A11:O11" location="'4'!A1" display="4. Hourly wages of all workers, by wage percentile, 1973–2013 (2013 dollars)"/>
    <hyperlink ref="A12:O12" location="'5'!A1" display="5. Hourly wages of men, by wage percentile, 1973–2013 (2013 dollars)"/>
    <hyperlink ref="A13:O13" location="'6'!A1" display="6. Hourly wages of women, by wage percentile, 1973–2013 (2013 dollars)"/>
    <hyperlink ref="A14:O14" location="'7'!A1" display="7. Hourly wages of women as a percent of men's hourly wages, by wage percentile, 1973–2013"/>
    <hyperlink ref="A15:O15" location="'8'!A1" display="8. Hourly wages of non-Hispanic whites, by wage percentile, 1973–2013 (2013 dollars)"/>
    <hyperlink ref="A17:O17" location="'10'!A1" display="10. Hourly wages of Hispanics, by wage percentile, 1973–2013 (2013 dollars)"/>
    <hyperlink ref="A18:O18" location="'11'!A1" display="11. Hourly wages of non-Hispanic blacks as a percent of non-Hispanic white hourly wages, by wage percentile, 1973–2013"/>
    <hyperlink ref="A19:O19" location="'12'!A1" display="12. Hourly wages of Hispanic as a percent of non-Hispanic white hourly wages, by wage percentile, 1973–2013"/>
    <hyperlink ref="A7" location="'2'!A1" display="2. Distribution of employment, by gender and race/ethnicity and by multiple of poverty wage, 1973–2013"/>
    <hyperlink ref="A22:O22" location="'13'!A1" display="13. Various education wage gaps, 1979–2013"/>
    <hyperlink ref="A23:O23" location="'14'!A1" display="14. Hourly wages of workers, by education attainment, 1973–2013 (2013 dollars)"/>
    <hyperlink ref="A24:O24" location="'15'!A1" display="15. Hourly wages of men, by education attainment, 1973–2013 (2013 dollars)"/>
    <hyperlink ref="A25:O25" location="'16'!A1" display="16. Hourly wages of women, by education attainment, 1973–2013 (2013 dollars)"/>
    <hyperlink ref="A26:O26" location="'17'!A1" display="17. Hourly wages of college graduates, by wage percentile, 2000–2013 (2013 dollars)"/>
    <hyperlink ref="A16:O16" location="'9'!A1" display="9. Hourly wages of non-Hispanic blacks, by wage percentile, 1973–2013 (2013 dollars)"/>
    <hyperlink ref="A27" location="'18'!A1" display="18. Entry-level wages of college graduates, by gender, 1979–2013 (2013 dollars)"/>
    <hyperlink ref="A30:O30" location="'19'!A1" display="19. Share of private-sector workers with employer-provided pension coverage, overall and by race/ethnicity and education attainment, 1979–2012 "/>
    <hyperlink ref="A31:O31" location="'20'!A1" display="20. Share of private-sector workers with employer-provided health insurance, overall and by race/ethnicity and education attainment, 1979–2012 "/>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opLeftCell="A6" zoomScaleNormal="100" workbookViewId="0">
      <selection sqref="A1:C49"/>
    </sheetView>
  </sheetViews>
  <sheetFormatPr defaultColWidth="9.140625" defaultRowHeight="12.75"/>
  <cols>
    <col min="1" max="1" width="9.140625" style="47"/>
    <col min="2" max="2" width="15.7109375" style="47" customWidth="1"/>
    <col min="3" max="3" width="16" style="47" customWidth="1"/>
    <col min="4" max="4" width="6.140625" style="47" customWidth="1"/>
    <col min="5" max="12" width="9.140625" style="47"/>
    <col min="13" max="13" width="10" style="47" customWidth="1"/>
    <col min="14" max="18" width="9.140625" style="47"/>
    <col min="19" max="19" width="3" style="47" customWidth="1"/>
    <col min="20" max="16384" width="9.140625" style="47"/>
  </cols>
  <sheetData>
    <row r="1" spans="1:24">
      <c r="A1" s="47" t="s">
        <v>115</v>
      </c>
    </row>
    <row r="3" spans="1:24" s="48" customFormat="1">
      <c r="A3" s="236" t="s">
        <v>0</v>
      </c>
      <c r="B3" s="236"/>
      <c r="C3" s="236"/>
      <c r="E3" s="237" t="s">
        <v>2</v>
      </c>
      <c r="F3" s="237"/>
      <c r="G3" s="237"/>
      <c r="H3" s="237"/>
      <c r="I3" s="237"/>
      <c r="J3" s="237"/>
      <c r="K3" s="237"/>
      <c r="L3" s="237"/>
      <c r="M3" s="237"/>
      <c r="O3" s="236" t="s">
        <v>90</v>
      </c>
      <c r="P3" s="236"/>
      <c r="Q3" s="236"/>
      <c r="R3" s="236"/>
      <c r="S3" s="236"/>
      <c r="T3" s="236"/>
      <c r="U3" s="236"/>
      <c r="V3" s="236"/>
      <c r="W3" s="236"/>
      <c r="X3" s="236"/>
    </row>
    <row r="4" spans="1:24" s="48" customFormat="1">
      <c r="A4" s="238" t="s">
        <v>116</v>
      </c>
      <c r="B4" s="238"/>
      <c r="C4" s="238"/>
      <c r="E4" s="49"/>
      <c r="F4" s="49"/>
      <c r="G4" s="49"/>
      <c r="H4" s="49"/>
      <c r="I4" s="49"/>
      <c r="J4" s="49"/>
      <c r="K4" s="49"/>
      <c r="L4" s="49"/>
      <c r="M4" s="49"/>
      <c r="P4" s="239" t="s">
        <v>117</v>
      </c>
      <c r="Q4" s="239"/>
      <c r="R4" s="239"/>
      <c r="S4" s="239"/>
      <c r="T4" s="239"/>
      <c r="U4" s="239"/>
      <c r="V4" s="239"/>
      <c r="W4" s="50"/>
    </row>
    <row r="5" spans="1:24" s="51" customFormat="1" ht="12.75" customHeight="1">
      <c r="A5" s="240" t="s">
        <v>4</v>
      </c>
      <c r="B5" s="241" t="s">
        <v>94</v>
      </c>
      <c r="C5" s="241" t="s">
        <v>95</v>
      </c>
      <c r="E5" s="52" t="s">
        <v>96</v>
      </c>
      <c r="F5" s="53"/>
      <c r="G5" s="53"/>
      <c r="H5" s="53"/>
      <c r="I5" s="53"/>
      <c r="J5" s="53"/>
      <c r="K5" s="53"/>
      <c r="L5" s="54"/>
      <c r="M5" s="54"/>
      <c r="N5" s="55"/>
      <c r="O5" s="234" t="s">
        <v>4</v>
      </c>
      <c r="P5" s="233" t="s">
        <v>94</v>
      </c>
      <c r="Q5" s="233"/>
      <c r="R5" s="233"/>
      <c r="S5" s="56"/>
      <c r="T5" s="233" t="s">
        <v>95</v>
      </c>
      <c r="U5" s="233"/>
      <c r="V5" s="233"/>
      <c r="W5" s="234" t="s">
        <v>97</v>
      </c>
      <c r="X5" s="234" t="s">
        <v>98</v>
      </c>
    </row>
    <row r="6" spans="1:24" s="51" customFormat="1" ht="12.75" customHeight="1">
      <c r="A6" s="240"/>
      <c r="B6" s="235"/>
      <c r="C6" s="235"/>
      <c r="E6" s="57"/>
      <c r="F6" s="53"/>
      <c r="G6" s="53"/>
      <c r="H6" s="53"/>
      <c r="I6" s="53"/>
      <c r="J6" s="53"/>
      <c r="K6" s="53"/>
      <c r="L6" s="54"/>
      <c r="M6" s="54"/>
      <c r="N6" s="55"/>
      <c r="O6" s="234"/>
      <c r="P6" s="235" t="s">
        <v>118</v>
      </c>
      <c r="Q6" s="235" t="s">
        <v>119</v>
      </c>
      <c r="R6" s="235" t="s">
        <v>120</v>
      </c>
      <c r="S6" s="56"/>
      <c r="T6" s="235" t="s">
        <v>118</v>
      </c>
      <c r="U6" s="235" t="s">
        <v>119</v>
      </c>
      <c r="V6" s="235" t="s">
        <v>120</v>
      </c>
      <c r="W6" s="234"/>
      <c r="X6" s="234"/>
    </row>
    <row r="7" spans="1:24" s="51" customFormat="1">
      <c r="A7" s="240"/>
      <c r="B7" s="235"/>
      <c r="C7" s="235"/>
      <c r="E7" s="49" t="s">
        <v>102</v>
      </c>
      <c r="F7" s="53"/>
      <c r="G7" s="53"/>
      <c r="H7" s="53"/>
      <c r="I7" s="53"/>
      <c r="J7" s="53"/>
      <c r="K7" s="53"/>
      <c r="L7" s="54"/>
      <c r="M7" s="54"/>
      <c r="N7" s="55"/>
      <c r="O7" s="234"/>
      <c r="P7" s="235"/>
      <c r="Q7" s="235"/>
      <c r="R7" s="235"/>
      <c r="S7" s="56"/>
      <c r="T7" s="235"/>
      <c r="U7" s="235"/>
      <c r="V7" s="235"/>
      <c r="W7" s="234"/>
      <c r="X7" s="234"/>
    </row>
    <row r="8" spans="1:24" s="51" customFormat="1">
      <c r="A8" s="58"/>
      <c r="B8" s="59" t="s">
        <v>15</v>
      </c>
      <c r="C8" s="59" t="s">
        <v>16</v>
      </c>
      <c r="E8" s="49"/>
      <c r="F8" s="53"/>
      <c r="G8" s="53"/>
      <c r="H8" s="53"/>
      <c r="I8" s="53"/>
      <c r="J8" s="53"/>
      <c r="K8" s="53"/>
      <c r="L8" s="54"/>
      <c r="M8" s="54"/>
      <c r="N8" s="55"/>
      <c r="O8" s="58"/>
      <c r="P8" s="59" t="s">
        <v>18</v>
      </c>
      <c r="Q8" s="59" t="s">
        <v>19</v>
      </c>
      <c r="R8" s="59" t="s">
        <v>20</v>
      </c>
      <c r="S8" s="59"/>
      <c r="T8" s="59" t="s">
        <v>21</v>
      </c>
      <c r="U8" s="59" t="s">
        <v>22</v>
      </c>
      <c r="V8" s="59" t="s">
        <v>23</v>
      </c>
      <c r="W8" s="59" t="s">
        <v>24</v>
      </c>
      <c r="X8" s="59" t="s">
        <v>103</v>
      </c>
    </row>
    <row r="9" spans="1:24" s="48" customFormat="1">
      <c r="A9" s="58">
        <v>1973</v>
      </c>
      <c r="B9" s="60">
        <f t="shared" ref="B9:B49" si="0">P9/X9</f>
        <v>16.483657750583223</v>
      </c>
      <c r="C9" s="60">
        <f t="shared" ref="C9:C49" si="1">T9/X9</f>
        <v>12.072620208117534</v>
      </c>
      <c r="E9" s="49" t="s">
        <v>104</v>
      </c>
      <c r="F9" s="61"/>
      <c r="G9" s="61"/>
      <c r="H9" s="61"/>
      <c r="I9" s="61"/>
      <c r="J9" s="61"/>
      <c r="K9" s="61"/>
      <c r="L9" s="62"/>
      <c r="M9" s="62"/>
      <c r="N9" s="63"/>
      <c r="O9" s="58">
        <v>1973</v>
      </c>
      <c r="P9" s="64">
        <v>3.5175415732629158</v>
      </c>
      <c r="Q9" s="64">
        <v>5.0266481495658155</v>
      </c>
      <c r="R9" s="64">
        <v>5.297101099556472</v>
      </c>
      <c r="S9" s="64"/>
      <c r="T9" s="64">
        <v>2.5762451588613513</v>
      </c>
      <c r="U9" s="64">
        <v>2.9567157366760424</v>
      </c>
      <c r="V9" s="64">
        <v>3.0812517600704843</v>
      </c>
      <c r="W9" s="65">
        <v>73.00266666666667</v>
      </c>
      <c r="X9" s="47">
        <f t="shared" ref="X9:X49" si="2">W9/W$49</f>
        <v>0.21339569326707589</v>
      </c>
    </row>
    <row r="10" spans="1:24" s="48" customFormat="1">
      <c r="A10" s="58">
        <v>1974</v>
      </c>
      <c r="B10" s="60">
        <f t="shared" si="0"/>
        <v>16.031833825241414</v>
      </c>
      <c r="C10" s="60">
        <f t="shared" si="1"/>
        <v>11.81320301304514</v>
      </c>
      <c r="E10" s="67"/>
      <c r="F10" s="61"/>
      <c r="G10" s="61"/>
      <c r="H10" s="61"/>
      <c r="I10" s="61"/>
      <c r="J10" s="61"/>
      <c r="K10" s="61"/>
      <c r="L10" s="62"/>
      <c r="M10" s="62"/>
      <c r="N10" s="63"/>
      <c r="O10" s="58">
        <v>1974</v>
      </c>
      <c r="P10" s="64">
        <v>3.7617870938900291</v>
      </c>
      <c r="Q10" s="64">
        <v>5.3270246075101575</v>
      </c>
      <c r="R10" s="64">
        <v>5.5040458359117546</v>
      </c>
      <c r="S10" s="64"/>
      <c r="T10" s="64">
        <v>2.7719071390329129</v>
      </c>
      <c r="U10" s="64">
        <v>3.1483933733827012</v>
      </c>
      <c r="V10" s="64">
        <v>3.282155720075314</v>
      </c>
      <c r="W10" s="65">
        <v>80.272000000000006</v>
      </c>
      <c r="X10" s="47">
        <f t="shared" si="2"/>
        <v>0.23464484068985678</v>
      </c>
    </row>
    <row r="11" spans="1:24" s="48" customFormat="1">
      <c r="A11" s="58">
        <v>1975</v>
      </c>
      <c r="B11" s="60">
        <f t="shared" si="0"/>
        <v>15.630039566531073</v>
      </c>
      <c r="C11" s="60">
        <f t="shared" si="1"/>
        <v>11.681953388492646</v>
      </c>
      <c r="E11" s="61"/>
      <c r="F11" s="61"/>
      <c r="G11" s="61"/>
      <c r="H11" s="61"/>
      <c r="I11" s="61"/>
      <c r="J11" s="61"/>
      <c r="K11" s="61"/>
      <c r="L11" s="62"/>
      <c r="M11" s="62"/>
      <c r="N11" s="63"/>
      <c r="O11" s="58">
        <v>1975</v>
      </c>
      <c r="P11" s="64">
        <v>3.9713672003168421</v>
      </c>
      <c r="Q11" s="64">
        <v>5.7673578808864789</v>
      </c>
      <c r="R11" s="64">
        <v>6.0142034544170757</v>
      </c>
      <c r="S11" s="64"/>
      <c r="T11" s="64">
        <v>2.9682155521879086</v>
      </c>
      <c r="U11" s="64">
        <v>3.4962605474746695</v>
      </c>
      <c r="V11" s="64">
        <v>3.6908783099070628</v>
      </c>
      <c r="W11" s="65">
        <v>86.922666666666672</v>
      </c>
      <c r="X11" s="47">
        <f t="shared" si="2"/>
        <v>0.2540855500341031</v>
      </c>
    </row>
    <row r="12" spans="1:24">
      <c r="A12" s="58">
        <v>1976</v>
      </c>
      <c r="B12" s="60">
        <f t="shared" si="0"/>
        <v>15.588630751698291</v>
      </c>
      <c r="C12" s="60">
        <f t="shared" si="1"/>
        <v>11.919478330322908</v>
      </c>
      <c r="E12" s="68"/>
      <c r="F12" s="69"/>
      <c r="G12" s="69"/>
      <c r="H12" s="69"/>
      <c r="I12" s="69"/>
      <c r="J12" s="69"/>
      <c r="K12" s="69"/>
      <c r="L12" s="62"/>
      <c r="M12" s="62"/>
      <c r="N12" s="63"/>
      <c r="O12" s="58">
        <v>1976</v>
      </c>
      <c r="P12" s="64">
        <v>4.1863744063724795</v>
      </c>
      <c r="Q12" s="64">
        <v>6.2262693552868908</v>
      </c>
      <c r="R12" s="64">
        <v>6.3978961623362736</v>
      </c>
      <c r="S12" s="64"/>
      <c r="T12" s="64">
        <v>3.2010123155902548</v>
      </c>
      <c r="U12" s="64">
        <v>3.7566865607074584</v>
      </c>
      <c r="V12" s="64">
        <v>4.0191049107358818</v>
      </c>
      <c r="W12" s="65">
        <v>91.872</v>
      </c>
      <c r="X12" s="47">
        <f t="shared" si="2"/>
        <v>0.26855305466237939</v>
      </c>
    </row>
    <row r="13" spans="1:24">
      <c r="A13" s="58">
        <v>1977</v>
      </c>
      <c r="B13" s="60">
        <f t="shared" si="0"/>
        <v>15.563047270596313</v>
      </c>
      <c r="C13" s="60">
        <f t="shared" si="1"/>
        <v>11.737528986081829</v>
      </c>
      <c r="E13" s="70" t="s">
        <v>105</v>
      </c>
      <c r="F13" s="69"/>
      <c r="G13" s="69"/>
      <c r="H13" s="69"/>
      <c r="I13" s="69"/>
      <c r="J13" s="69"/>
      <c r="K13" s="69"/>
      <c r="L13" s="62"/>
      <c r="M13" s="62"/>
      <c r="N13" s="63"/>
      <c r="O13" s="58">
        <v>1977</v>
      </c>
      <c r="P13" s="64">
        <v>4.4468795537443508</v>
      </c>
      <c r="Q13" s="64">
        <v>6.7029953949384629</v>
      </c>
      <c r="R13" s="64">
        <v>6.8953360275244613</v>
      </c>
      <c r="S13" s="64"/>
      <c r="T13" s="64">
        <v>3.3538019098806626</v>
      </c>
      <c r="U13" s="64">
        <v>3.9855426552100055</v>
      </c>
      <c r="V13" s="64">
        <v>4.1334562955628664</v>
      </c>
      <c r="W13" s="65">
        <v>97.74933333333334</v>
      </c>
      <c r="X13" s="47">
        <f t="shared" si="2"/>
        <v>0.28573321640845756</v>
      </c>
    </row>
    <row r="14" spans="1:24">
      <c r="A14" s="58">
        <v>1978</v>
      </c>
      <c r="B14" s="60">
        <f t="shared" si="0"/>
        <v>16.028587664458307</v>
      </c>
      <c r="C14" s="60">
        <f t="shared" si="1"/>
        <v>12.075661588527675</v>
      </c>
      <c r="E14" s="68"/>
      <c r="F14" s="69"/>
      <c r="G14" s="69"/>
      <c r="H14" s="69"/>
      <c r="I14" s="69"/>
      <c r="J14" s="69"/>
      <c r="K14" s="69"/>
      <c r="L14" s="62"/>
      <c r="M14" s="62"/>
      <c r="N14" s="63"/>
      <c r="O14" s="58">
        <v>1978</v>
      </c>
      <c r="P14" s="64">
        <v>4.891507021834105</v>
      </c>
      <c r="Q14" s="64">
        <v>7.1438798860905477</v>
      </c>
      <c r="R14" s="64">
        <v>7.4286920352311645</v>
      </c>
      <c r="S14" s="64"/>
      <c r="T14" s="64">
        <v>3.6851770530321231</v>
      </c>
      <c r="U14" s="64">
        <v>4.2384767833139856</v>
      </c>
      <c r="V14" s="64">
        <v>4.3437089138788227</v>
      </c>
      <c r="W14" s="65">
        <v>104.4</v>
      </c>
      <c r="X14" s="47">
        <f t="shared" si="2"/>
        <v>0.30517392575270391</v>
      </c>
    </row>
    <row r="15" spans="1:24">
      <c r="A15" s="58">
        <v>1979</v>
      </c>
      <c r="B15" s="60">
        <f t="shared" si="0"/>
        <v>16.191976775640935</v>
      </c>
      <c r="C15" s="60">
        <f t="shared" si="1"/>
        <v>11.966494098097137</v>
      </c>
      <c r="E15" s="68" t="s">
        <v>106</v>
      </c>
      <c r="F15" s="69"/>
      <c r="G15" s="69"/>
      <c r="H15" s="69"/>
      <c r="I15" s="69"/>
      <c r="J15" s="69"/>
      <c r="K15" s="69"/>
      <c r="L15" s="62"/>
      <c r="M15" s="62"/>
      <c r="N15" s="63"/>
      <c r="O15" s="58">
        <v>1979</v>
      </c>
      <c r="P15" s="64">
        <v>5.414680336548737</v>
      </c>
      <c r="Q15" s="64">
        <v>7.7509031586889989</v>
      </c>
      <c r="R15" s="64">
        <v>8.2690576299168725</v>
      </c>
      <c r="S15" s="64"/>
      <c r="T15" s="64">
        <v>4.001657190360457</v>
      </c>
      <c r="U15" s="64">
        <v>4.6745613815484139</v>
      </c>
      <c r="V15" s="64">
        <v>4.8101968122054481</v>
      </c>
      <c r="W15" s="65">
        <v>114.4</v>
      </c>
      <c r="X15" s="47">
        <f t="shared" si="2"/>
        <v>0.33440514469453375</v>
      </c>
    </row>
    <row r="16" spans="1:24">
      <c r="A16" s="58">
        <v>1980</v>
      </c>
      <c r="B16" s="60">
        <f t="shared" si="0"/>
        <v>15.494770986470998</v>
      </c>
      <c r="C16" s="60">
        <f t="shared" si="1"/>
        <v>11.643419920413551</v>
      </c>
      <c r="E16" s="68" t="s">
        <v>107</v>
      </c>
      <c r="F16" s="69"/>
      <c r="G16" s="69"/>
      <c r="H16" s="69"/>
      <c r="I16" s="69"/>
      <c r="J16" s="69"/>
      <c r="K16" s="69"/>
      <c r="L16" s="62"/>
      <c r="M16" s="62"/>
      <c r="N16" s="63"/>
      <c r="O16" s="58">
        <v>1980</v>
      </c>
      <c r="P16" s="64">
        <v>5.7567535585514866</v>
      </c>
      <c r="Q16" s="64">
        <v>8.3664539882842348</v>
      </c>
      <c r="R16" s="64">
        <v>8.817830633762739</v>
      </c>
      <c r="S16" s="64"/>
      <c r="T16" s="64">
        <v>4.3258657465202051</v>
      </c>
      <c r="U16" s="64">
        <v>5.140933315946155</v>
      </c>
      <c r="V16" s="64">
        <v>5.2543251832207423</v>
      </c>
      <c r="W16" s="65">
        <v>127.1</v>
      </c>
      <c r="X16" s="47">
        <f t="shared" si="2"/>
        <v>0.37152879275065764</v>
      </c>
    </row>
    <row r="17" spans="1:24">
      <c r="A17" s="58">
        <v>1981</v>
      </c>
      <c r="B17" s="60">
        <f t="shared" si="0"/>
        <v>14.979341795793632</v>
      </c>
      <c r="C17" s="60">
        <f t="shared" si="1"/>
        <v>11.507793453206377</v>
      </c>
      <c r="E17" s="68"/>
      <c r="F17" s="69"/>
      <c r="G17" s="69"/>
      <c r="H17" s="69"/>
      <c r="I17" s="69"/>
      <c r="J17" s="69"/>
      <c r="K17" s="69"/>
      <c r="L17" s="62"/>
      <c r="M17" s="62"/>
      <c r="N17" s="63"/>
      <c r="O17" s="58">
        <v>1981</v>
      </c>
      <c r="P17" s="64">
        <v>6.0950727213518654</v>
      </c>
      <c r="Q17" s="64">
        <v>8.8889946772205661</v>
      </c>
      <c r="R17" s="64">
        <v>9.7261318241903556</v>
      </c>
      <c r="S17" s="64"/>
      <c r="T17" s="64">
        <v>4.6825046731550053</v>
      </c>
      <c r="U17" s="64">
        <v>5.6298037826609555</v>
      </c>
      <c r="V17" s="64">
        <v>5.7031743274944109</v>
      </c>
      <c r="W17" s="65">
        <v>139.19999999999999</v>
      </c>
      <c r="X17" s="47">
        <f t="shared" si="2"/>
        <v>0.40689856767027177</v>
      </c>
    </row>
    <row r="18" spans="1:24">
      <c r="A18" s="58">
        <v>1982</v>
      </c>
      <c r="B18" s="60">
        <f t="shared" si="0"/>
        <v>14.564334502068233</v>
      </c>
      <c r="C18" s="60">
        <f t="shared" si="1"/>
        <v>11.305852723338226</v>
      </c>
      <c r="E18" s="68" t="s">
        <v>108</v>
      </c>
      <c r="F18" s="69"/>
      <c r="G18" s="69"/>
      <c r="H18" s="69"/>
      <c r="I18" s="69"/>
      <c r="J18" s="69"/>
      <c r="K18" s="69"/>
      <c r="L18" s="62"/>
      <c r="M18" s="62"/>
      <c r="N18" s="63"/>
      <c r="O18" s="58">
        <v>1982</v>
      </c>
      <c r="P18" s="64">
        <v>6.2838227784427687</v>
      </c>
      <c r="Q18" s="64">
        <v>9.4528934385663703</v>
      </c>
      <c r="R18" s="64">
        <v>10.224954407940871</v>
      </c>
      <c r="S18" s="64"/>
      <c r="T18" s="64">
        <v>4.8779417186925524</v>
      </c>
      <c r="U18" s="64">
        <v>6.0469237558513358</v>
      </c>
      <c r="V18" s="64">
        <v>6.2153379699860132</v>
      </c>
      <c r="W18" s="65">
        <v>147.6</v>
      </c>
      <c r="X18" s="47">
        <f t="shared" si="2"/>
        <v>0.43145279158140892</v>
      </c>
    </row>
    <row r="19" spans="1:24">
      <c r="A19" s="58">
        <v>1983</v>
      </c>
      <c r="B19" s="60">
        <f t="shared" si="0"/>
        <v>13.701694988522281</v>
      </c>
      <c r="C19" s="60">
        <f t="shared" si="1"/>
        <v>11.025325636277287</v>
      </c>
      <c r="E19" s="68"/>
      <c r="F19" s="69"/>
      <c r="G19" s="69"/>
      <c r="H19" s="69"/>
      <c r="I19" s="69"/>
      <c r="J19" s="69"/>
      <c r="K19" s="69"/>
      <c r="L19" s="62"/>
      <c r="M19" s="62"/>
      <c r="N19" s="63"/>
      <c r="O19" s="58">
        <v>1983</v>
      </c>
      <c r="P19" s="64">
        <v>6.1639604172276492</v>
      </c>
      <c r="Q19" s="64">
        <v>9.8076792449114816</v>
      </c>
      <c r="R19" s="64">
        <v>10.8407050661196</v>
      </c>
      <c r="S19" s="64"/>
      <c r="T19" s="64">
        <v>4.9599462596406738</v>
      </c>
      <c r="U19" s="64">
        <v>6.2912976302108152</v>
      </c>
      <c r="V19" s="64">
        <v>6.4625611547920556</v>
      </c>
      <c r="W19" s="65">
        <v>153.9</v>
      </c>
      <c r="X19" s="47">
        <f t="shared" si="2"/>
        <v>0.44986845951476173</v>
      </c>
    </row>
    <row r="20" spans="1:24">
      <c r="A20" s="58">
        <v>1984</v>
      </c>
      <c r="B20" s="60">
        <f t="shared" si="0"/>
        <v>13.58705936097688</v>
      </c>
      <c r="C20" s="60">
        <f t="shared" si="1"/>
        <v>10.744178636193364</v>
      </c>
      <c r="E20" s="71" t="s">
        <v>28</v>
      </c>
      <c r="F20" s="69"/>
      <c r="G20" s="69"/>
      <c r="H20" s="69"/>
      <c r="I20" s="69"/>
      <c r="J20" s="69"/>
      <c r="K20" s="69"/>
      <c r="L20" s="62"/>
      <c r="M20" s="62"/>
      <c r="N20" s="63"/>
      <c r="O20" s="58">
        <v>1984</v>
      </c>
      <c r="P20" s="64">
        <v>6.3626042374407952</v>
      </c>
      <c r="Q20" s="64">
        <v>10.035347713099231</v>
      </c>
      <c r="R20" s="64">
        <v>11.234635364754997</v>
      </c>
      <c r="S20" s="64"/>
      <c r="T20" s="64">
        <v>5.0313283177964827</v>
      </c>
      <c r="U20" s="64">
        <v>6.5620671919839548</v>
      </c>
      <c r="V20" s="64">
        <v>6.774647703516318</v>
      </c>
      <c r="W20" s="65">
        <v>160.19999999999999</v>
      </c>
      <c r="X20" s="47">
        <f t="shared" si="2"/>
        <v>0.46828412744811454</v>
      </c>
    </row>
    <row r="21" spans="1:24">
      <c r="A21" s="58">
        <v>1985</v>
      </c>
      <c r="B21" s="60">
        <f t="shared" si="0"/>
        <v>13.430012086928022</v>
      </c>
      <c r="C21" s="60">
        <f t="shared" si="1"/>
        <v>10.78825311776685</v>
      </c>
      <c r="E21" s="72" t="s">
        <v>36</v>
      </c>
      <c r="F21" s="69"/>
      <c r="G21" s="69"/>
      <c r="H21" s="69"/>
      <c r="I21" s="69"/>
      <c r="J21" s="69"/>
      <c r="K21" s="69"/>
      <c r="L21" s="62"/>
      <c r="M21" s="62"/>
      <c r="N21" s="63"/>
      <c r="O21" s="58">
        <v>1985</v>
      </c>
      <c r="P21" s="64">
        <v>6.5049780847821488</v>
      </c>
      <c r="Q21" s="64">
        <v>10.317052582779175</v>
      </c>
      <c r="R21" s="64">
        <v>11.604641179043256</v>
      </c>
      <c r="S21" s="64"/>
      <c r="T21" s="64">
        <v>5.2254122818297777</v>
      </c>
      <c r="U21" s="64">
        <v>6.8221403050935301</v>
      </c>
      <c r="V21" s="64">
        <v>7.0154942946179411</v>
      </c>
      <c r="W21" s="65">
        <v>165.7</v>
      </c>
      <c r="X21" s="47">
        <f t="shared" si="2"/>
        <v>0.48436129786612098</v>
      </c>
    </row>
    <row r="22" spans="1:24" ht="15">
      <c r="A22" s="58">
        <v>1986</v>
      </c>
      <c r="B22" s="60">
        <f t="shared" si="0"/>
        <v>13.533358934845639</v>
      </c>
      <c r="C22" s="60">
        <f t="shared" si="1"/>
        <v>10.926726158871196</v>
      </c>
      <c r="E22" s="73" t="s">
        <v>37</v>
      </c>
      <c r="F22" s="69"/>
      <c r="G22" s="69"/>
      <c r="H22" s="69"/>
      <c r="I22" s="69"/>
      <c r="J22" s="69"/>
      <c r="K22" s="69"/>
      <c r="L22" s="62"/>
      <c r="M22" s="62"/>
      <c r="N22" s="63"/>
      <c r="O22" s="58">
        <v>1986</v>
      </c>
      <c r="P22" s="64">
        <v>6.6737142715827504</v>
      </c>
      <c r="Q22" s="64">
        <v>10.442502526948379</v>
      </c>
      <c r="R22" s="64">
        <v>12.165628318484432</v>
      </c>
      <c r="S22" s="64"/>
      <c r="T22" s="64">
        <v>5.3883037211387617</v>
      </c>
      <c r="U22" s="64">
        <v>7.1552154352499233</v>
      </c>
      <c r="V22" s="64">
        <v>7.2387101647780563</v>
      </c>
      <c r="W22" s="65">
        <v>168.7</v>
      </c>
      <c r="X22" s="47">
        <f t="shared" si="2"/>
        <v>0.49313066354866991</v>
      </c>
    </row>
    <row r="23" spans="1:24" ht="15">
      <c r="A23" s="58">
        <v>1987</v>
      </c>
      <c r="B23" s="60">
        <f t="shared" si="0"/>
        <v>13.479511007401074</v>
      </c>
      <c r="C23" s="60">
        <f t="shared" si="1"/>
        <v>10.993088217736982</v>
      </c>
      <c r="E23" s="73"/>
      <c r="F23" s="69"/>
      <c r="G23" s="69"/>
      <c r="H23" s="69"/>
      <c r="I23" s="69"/>
      <c r="J23" s="69"/>
      <c r="K23" s="69"/>
      <c r="L23" s="62"/>
      <c r="M23" s="62"/>
      <c r="N23" s="63"/>
      <c r="O23" s="58">
        <v>1987</v>
      </c>
      <c r="P23" s="64">
        <v>6.871753053758396</v>
      </c>
      <c r="Q23" s="64">
        <v>10.595049220345579</v>
      </c>
      <c r="R23" s="64">
        <v>12.356231607762375</v>
      </c>
      <c r="S23" s="64"/>
      <c r="T23" s="64">
        <v>5.6041934673292308</v>
      </c>
      <c r="U23" s="64">
        <v>7.3484751374605617</v>
      </c>
      <c r="V23" s="64">
        <v>7.5385770713669098</v>
      </c>
      <c r="W23" s="65">
        <v>174.4</v>
      </c>
      <c r="X23" s="47">
        <f t="shared" si="2"/>
        <v>0.50979245834551301</v>
      </c>
    </row>
    <row r="24" spans="1:24">
      <c r="A24" s="58">
        <v>1988</v>
      </c>
      <c r="B24" s="60">
        <f t="shared" si="0"/>
        <v>13.35460160438995</v>
      </c>
      <c r="C24" s="60">
        <f t="shared" si="1"/>
        <v>11.023682243511564</v>
      </c>
      <c r="E24" s="72" t="s">
        <v>109</v>
      </c>
      <c r="F24" s="69"/>
      <c r="G24" s="69"/>
      <c r="H24" s="69"/>
      <c r="I24" s="69"/>
      <c r="J24" s="69"/>
      <c r="K24" s="69"/>
      <c r="L24" s="62"/>
      <c r="M24" s="62"/>
      <c r="N24" s="63"/>
      <c r="O24" s="58">
        <v>1988</v>
      </c>
      <c r="P24" s="64">
        <v>7.057912803489339</v>
      </c>
      <c r="Q24" s="64">
        <v>11.09695687763991</v>
      </c>
      <c r="R24" s="64">
        <v>13.176159043930113</v>
      </c>
      <c r="S24" s="64"/>
      <c r="T24" s="64">
        <v>5.8260208992308993</v>
      </c>
      <c r="U24" s="64">
        <v>7.5836063117408505</v>
      </c>
      <c r="V24" s="64">
        <v>7.834604866126897</v>
      </c>
      <c r="W24" s="65">
        <v>180.8</v>
      </c>
      <c r="X24" s="47">
        <f t="shared" si="2"/>
        <v>0.52850043846828409</v>
      </c>
    </row>
    <row r="25" spans="1:24">
      <c r="A25" s="58">
        <v>1989</v>
      </c>
      <c r="B25" s="60">
        <f t="shared" si="0"/>
        <v>13.040730332108584</v>
      </c>
      <c r="C25" s="60">
        <f t="shared" si="1"/>
        <v>10.6682800575893</v>
      </c>
      <c r="E25" s="72" t="s">
        <v>110</v>
      </c>
      <c r="F25" s="69"/>
      <c r="G25" s="69"/>
      <c r="H25" s="69"/>
      <c r="I25" s="69"/>
      <c r="J25" s="69"/>
      <c r="K25" s="69"/>
      <c r="L25" s="62"/>
      <c r="M25" s="62"/>
      <c r="N25" s="63"/>
      <c r="O25" s="58">
        <v>1989</v>
      </c>
      <c r="P25" s="64">
        <v>7.1893649243954361</v>
      </c>
      <c r="Q25" s="64">
        <v>11.115237001325614</v>
      </c>
      <c r="R25" s="64">
        <v>12.535343831770238</v>
      </c>
      <c r="S25" s="64"/>
      <c r="T25" s="64">
        <v>5.881431215613393</v>
      </c>
      <c r="U25" s="64">
        <v>7.7103244227458054</v>
      </c>
      <c r="V25" s="64">
        <v>8.1112411907058455</v>
      </c>
      <c r="W25" s="65">
        <v>188.6</v>
      </c>
      <c r="X25" s="47">
        <f t="shared" si="2"/>
        <v>0.55130078924291137</v>
      </c>
    </row>
    <row r="26" spans="1:24">
      <c r="A26" s="58">
        <v>1990</v>
      </c>
      <c r="B26" s="60">
        <f t="shared" si="0"/>
        <v>12.778502656739402</v>
      </c>
      <c r="C26" s="60">
        <f t="shared" si="1"/>
        <v>10.699951839042983</v>
      </c>
      <c r="E26" s="72" t="s">
        <v>42</v>
      </c>
      <c r="F26" s="69"/>
      <c r="G26" s="69"/>
      <c r="H26" s="69"/>
      <c r="I26" s="69"/>
      <c r="J26" s="69"/>
      <c r="K26" s="69"/>
      <c r="L26" s="62"/>
      <c r="M26" s="62"/>
      <c r="N26" s="63"/>
      <c r="O26" s="58">
        <v>1990</v>
      </c>
      <c r="P26" s="64">
        <v>7.3959179363765024</v>
      </c>
      <c r="Q26" s="64">
        <v>11.262736198471659</v>
      </c>
      <c r="R26" s="64">
        <v>13.007897963542829</v>
      </c>
      <c r="S26" s="64"/>
      <c r="T26" s="64">
        <v>6.1928981705071928</v>
      </c>
      <c r="U26" s="64">
        <v>8.0542173219519597</v>
      </c>
      <c r="V26" s="64">
        <v>8.4731492633099084</v>
      </c>
      <c r="W26" s="65">
        <v>198</v>
      </c>
      <c r="X26" s="47">
        <f t="shared" si="2"/>
        <v>0.5787781350482315</v>
      </c>
    </row>
    <row r="27" spans="1:24">
      <c r="A27" s="58">
        <v>1991</v>
      </c>
      <c r="B27" s="60">
        <f t="shared" si="0"/>
        <v>12.591233871380675</v>
      </c>
      <c r="C27" s="60">
        <f t="shared" si="1"/>
        <v>10.781118243639987</v>
      </c>
      <c r="E27" s="68"/>
      <c r="F27" s="69"/>
      <c r="G27" s="69"/>
      <c r="H27" s="69"/>
      <c r="I27" s="69"/>
      <c r="J27" s="69"/>
      <c r="K27" s="69"/>
      <c r="L27" s="62"/>
      <c r="M27" s="62"/>
      <c r="N27" s="63"/>
      <c r="O27" s="58">
        <v>1991</v>
      </c>
      <c r="P27" s="64">
        <v>7.5488514090037295</v>
      </c>
      <c r="Q27" s="64">
        <v>11.570297232744178</v>
      </c>
      <c r="R27" s="64">
        <v>13.371675781261247</v>
      </c>
      <c r="S27" s="64"/>
      <c r="T27" s="64">
        <v>6.4636286225389101</v>
      </c>
      <c r="U27" s="64">
        <v>8.4958360494429108</v>
      </c>
      <c r="V27" s="64">
        <v>8.8816975201559796</v>
      </c>
      <c r="W27" s="65">
        <v>205.1</v>
      </c>
      <c r="X27" s="47">
        <f t="shared" si="2"/>
        <v>0.59953230049693063</v>
      </c>
    </row>
    <row r="28" spans="1:24">
      <c r="A28" s="58">
        <v>1992</v>
      </c>
      <c r="B28" s="60">
        <f t="shared" si="0"/>
        <v>12.145566401862929</v>
      </c>
      <c r="C28" s="60">
        <f t="shared" si="1"/>
        <v>10.534803372810423</v>
      </c>
      <c r="E28" s="74"/>
      <c r="F28" s="75"/>
      <c r="G28" s="75"/>
      <c r="H28" s="75"/>
      <c r="I28" s="75"/>
      <c r="J28" s="75"/>
      <c r="K28" s="75"/>
      <c r="L28" s="63"/>
      <c r="M28" s="63"/>
      <c r="N28" s="63"/>
      <c r="O28" s="58">
        <v>1992</v>
      </c>
      <c r="P28" s="64">
        <v>7.4662748152931133</v>
      </c>
      <c r="Q28" s="64">
        <v>11.623456697590523</v>
      </c>
      <c r="R28" s="64">
        <v>13.69710465405303</v>
      </c>
      <c r="S28" s="64"/>
      <c r="T28" s="64">
        <v>6.476086376211728</v>
      </c>
      <c r="U28" s="64">
        <v>8.6956428249633841</v>
      </c>
      <c r="V28" s="64">
        <v>9.0887915631161071</v>
      </c>
      <c r="W28" s="65">
        <v>210.3</v>
      </c>
      <c r="X28" s="47">
        <f t="shared" si="2"/>
        <v>0.61473253434668229</v>
      </c>
    </row>
    <row r="29" spans="1:24">
      <c r="A29" s="58">
        <v>1993</v>
      </c>
      <c r="B29" s="60">
        <f t="shared" si="0"/>
        <v>11.931508222139307</v>
      </c>
      <c r="C29" s="60">
        <f t="shared" si="1"/>
        <v>10.328542682423787</v>
      </c>
      <c r="E29" s="74"/>
      <c r="F29" s="75"/>
      <c r="G29" s="75"/>
      <c r="H29" s="75"/>
      <c r="I29" s="75"/>
      <c r="J29" s="75"/>
      <c r="K29" s="75"/>
      <c r="L29" s="63"/>
      <c r="M29" s="63"/>
      <c r="N29" s="63"/>
      <c r="O29" s="58">
        <v>1993</v>
      </c>
      <c r="P29" s="64">
        <v>7.5160480031307229</v>
      </c>
      <c r="Q29" s="64">
        <v>11.874663915980646</v>
      </c>
      <c r="R29" s="64">
        <v>13.937965094534597</v>
      </c>
      <c r="S29" s="64"/>
      <c r="T29" s="64">
        <v>6.5062874833742352</v>
      </c>
      <c r="U29" s="64">
        <v>8.9730452447930666</v>
      </c>
      <c r="V29" s="64">
        <v>9.3707971700320734</v>
      </c>
      <c r="W29" s="65">
        <v>215.5</v>
      </c>
      <c r="X29" s="47">
        <f t="shared" si="2"/>
        <v>0.62993276819643373</v>
      </c>
    </row>
    <row r="30" spans="1:24">
      <c r="A30" s="58">
        <v>1994</v>
      </c>
      <c r="B30" s="60">
        <f t="shared" si="0"/>
        <v>12.147441280157087</v>
      </c>
      <c r="C30" s="60">
        <f t="shared" si="1"/>
        <v>10.514690305394524</v>
      </c>
      <c r="E30" s="74"/>
      <c r="F30" s="75"/>
      <c r="G30" s="75"/>
      <c r="H30" s="75"/>
      <c r="I30" s="75"/>
      <c r="J30" s="75"/>
      <c r="K30" s="75"/>
      <c r="L30" s="63"/>
      <c r="M30" s="63"/>
      <c r="N30" s="63"/>
      <c r="O30" s="58">
        <v>1994</v>
      </c>
      <c r="P30" s="64">
        <v>7.8154101893089001</v>
      </c>
      <c r="Q30" s="64">
        <v>12.619518402112528</v>
      </c>
      <c r="R30" s="64">
        <v>13.968733418515168</v>
      </c>
      <c r="S30" s="64"/>
      <c r="T30" s="64">
        <v>6.7649322894397388</v>
      </c>
      <c r="U30" s="64">
        <v>9.4699395984613677</v>
      </c>
      <c r="V30" s="64">
        <v>9.6909968462265965</v>
      </c>
      <c r="W30" s="65">
        <v>220.1</v>
      </c>
      <c r="X30" s="47">
        <f t="shared" si="2"/>
        <v>0.64337912890967552</v>
      </c>
    </row>
    <row r="31" spans="1:24">
      <c r="A31" s="58">
        <v>1995</v>
      </c>
      <c r="B31" s="60">
        <f t="shared" si="0"/>
        <v>12.085169130527333</v>
      </c>
      <c r="C31" s="60">
        <f t="shared" si="1"/>
        <v>10.314192653199569</v>
      </c>
      <c r="E31" s="74"/>
      <c r="F31" s="75"/>
      <c r="G31" s="75"/>
      <c r="H31" s="75"/>
      <c r="I31" s="75"/>
      <c r="J31" s="75"/>
      <c r="K31" s="75"/>
      <c r="L31" s="63"/>
      <c r="M31" s="63"/>
      <c r="N31" s="63"/>
      <c r="O31" s="58">
        <v>1995</v>
      </c>
      <c r="P31" s="64">
        <v>7.9625756270706249</v>
      </c>
      <c r="Q31" s="64">
        <v>12.728528369756489</v>
      </c>
      <c r="R31" s="64">
        <v>14.282580755981936</v>
      </c>
      <c r="S31" s="64"/>
      <c r="T31" s="64">
        <v>6.7957293891586756</v>
      </c>
      <c r="U31" s="64">
        <v>9.3071027100093762</v>
      </c>
      <c r="V31" s="64">
        <v>9.7641245521084112</v>
      </c>
      <c r="W31" s="65">
        <v>225.4</v>
      </c>
      <c r="X31" s="47">
        <f t="shared" si="2"/>
        <v>0.65887167494884535</v>
      </c>
    </row>
    <row r="32" spans="1:24">
      <c r="A32" s="58">
        <v>1996</v>
      </c>
      <c r="B32" s="60">
        <f t="shared" si="0"/>
        <v>11.816038463622814</v>
      </c>
      <c r="C32" s="60">
        <f t="shared" si="1"/>
        <v>10.051877444885379</v>
      </c>
      <c r="E32" s="74"/>
      <c r="F32" s="75"/>
      <c r="G32" s="75"/>
      <c r="H32" s="75"/>
      <c r="I32" s="75"/>
      <c r="J32" s="75"/>
      <c r="K32" s="75"/>
      <c r="L32" s="63"/>
      <c r="M32" s="63"/>
      <c r="N32" s="63"/>
      <c r="O32" s="58">
        <v>1996</v>
      </c>
      <c r="P32" s="64">
        <v>7.9924913782002891</v>
      </c>
      <c r="Q32" s="64">
        <v>12.930558052409634</v>
      </c>
      <c r="R32" s="64">
        <v>14.391788886471002</v>
      </c>
      <c r="S32" s="64"/>
      <c r="T32" s="64">
        <v>6.7991945067128805</v>
      </c>
      <c r="U32" s="64">
        <v>9.6152234311277152</v>
      </c>
      <c r="V32" s="64">
        <v>10.191197017568959</v>
      </c>
      <c r="W32" s="65">
        <v>231.4</v>
      </c>
      <c r="X32" s="47">
        <f t="shared" si="2"/>
        <v>0.67641040631394322</v>
      </c>
    </row>
    <row r="33" spans="1:24">
      <c r="A33" s="58">
        <v>1997</v>
      </c>
      <c r="B33" s="60">
        <f t="shared" si="0"/>
        <v>12.152218306463778</v>
      </c>
      <c r="C33" s="60">
        <f t="shared" si="1"/>
        <v>10.186138483818313</v>
      </c>
      <c r="E33" s="74"/>
      <c r="F33" s="75"/>
      <c r="G33" s="75"/>
      <c r="H33" s="75"/>
      <c r="I33" s="75"/>
      <c r="J33" s="75"/>
      <c r="K33" s="75"/>
      <c r="L33" s="63"/>
      <c r="M33" s="63"/>
      <c r="N33" s="63"/>
      <c r="O33" s="58">
        <v>1997</v>
      </c>
      <c r="P33" s="64">
        <v>8.3974989992634814</v>
      </c>
      <c r="Q33" s="64">
        <v>13.385394371093794</v>
      </c>
      <c r="R33" s="64">
        <v>14.94139702131632</v>
      </c>
      <c r="S33" s="64"/>
      <c r="T33" s="64">
        <v>7.0388866927057858</v>
      </c>
      <c r="U33" s="64">
        <v>9.9079919836025052</v>
      </c>
      <c r="V33" s="64">
        <v>10.655855536137862</v>
      </c>
      <c r="W33" s="76">
        <v>236.4</v>
      </c>
      <c r="X33" s="47">
        <f t="shared" si="2"/>
        <v>0.69102601578485823</v>
      </c>
    </row>
    <row r="34" spans="1:24">
      <c r="A34" s="58">
        <v>1998</v>
      </c>
      <c r="B34" s="60">
        <f t="shared" si="0"/>
        <v>12.635214987581639</v>
      </c>
      <c r="C34" s="60">
        <f t="shared" si="1"/>
        <v>10.548698702604819</v>
      </c>
      <c r="E34" s="74"/>
      <c r="F34" s="75"/>
      <c r="G34" s="75"/>
      <c r="H34" s="75"/>
      <c r="I34" s="75"/>
      <c r="J34" s="75"/>
      <c r="K34" s="75"/>
      <c r="L34" s="63"/>
      <c r="M34" s="63"/>
      <c r="N34" s="63"/>
      <c r="O34" s="58">
        <v>1998</v>
      </c>
      <c r="P34" s="64">
        <v>8.8531453742277648</v>
      </c>
      <c r="Q34" s="64">
        <v>13.613606963837421</v>
      </c>
      <c r="R34" s="64">
        <v>15.418331755147664</v>
      </c>
      <c r="S34" s="64"/>
      <c r="T34" s="64">
        <v>7.3911811722138987</v>
      </c>
      <c r="U34" s="64">
        <v>10.170933854597747</v>
      </c>
      <c r="V34" s="64">
        <v>10.845562528967665</v>
      </c>
      <c r="W34" s="76">
        <v>239.7</v>
      </c>
      <c r="X34" s="47">
        <f t="shared" si="2"/>
        <v>0.70067231803566199</v>
      </c>
    </row>
    <row r="35" spans="1:24">
      <c r="A35" s="58">
        <v>1999</v>
      </c>
      <c r="B35" s="60">
        <f t="shared" si="0"/>
        <v>12.965813103938236</v>
      </c>
      <c r="C35" s="60">
        <f t="shared" si="1"/>
        <v>11.018743237956762</v>
      </c>
      <c r="E35" s="74"/>
      <c r="F35" s="75"/>
      <c r="G35" s="75"/>
      <c r="H35" s="75"/>
      <c r="I35" s="75"/>
      <c r="J35" s="75"/>
      <c r="K35" s="75"/>
      <c r="L35" s="63"/>
      <c r="M35" s="63"/>
      <c r="N35" s="63"/>
      <c r="O35" s="58">
        <v>1999</v>
      </c>
      <c r="P35" s="64">
        <v>9.2742895835535997</v>
      </c>
      <c r="Q35" s="64">
        <v>14.202651515716893</v>
      </c>
      <c r="R35" s="64">
        <v>15.588070507053908</v>
      </c>
      <c r="S35" s="64"/>
      <c r="T35" s="64">
        <v>7.881574014405202</v>
      </c>
      <c r="U35" s="64">
        <v>10.729255264063791</v>
      </c>
      <c r="V35" s="64">
        <v>11.188497933571746</v>
      </c>
      <c r="W35" s="76">
        <v>244.7</v>
      </c>
      <c r="X35" s="47">
        <f t="shared" si="2"/>
        <v>0.71528792750657699</v>
      </c>
    </row>
    <row r="36" spans="1:24">
      <c r="A36" s="58">
        <v>2000</v>
      </c>
      <c r="B36" s="60">
        <f t="shared" si="0"/>
        <v>13.27512042111313</v>
      </c>
      <c r="C36" s="60">
        <f t="shared" si="1"/>
        <v>11.317594220607424</v>
      </c>
      <c r="E36" s="75"/>
      <c r="F36" s="75"/>
      <c r="G36" s="75"/>
      <c r="H36" s="75"/>
      <c r="I36" s="75"/>
      <c r="J36" s="75"/>
      <c r="K36" s="75"/>
      <c r="L36" s="63"/>
      <c r="M36" s="63"/>
      <c r="N36" s="63"/>
      <c r="O36" s="58">
        <v>2000</v>
      </c>
      <c r="P36" s="64">
        <v>9.8137326936553944</v>
      </c>
      <c r="Q36" s="64">
        <v>14.880670693135659</v>
      </c>
      <c r="R36" s="64">
        <v>15.920423783323043</v>
      </c>
      <c r="S36" s="64"/>
      <c r="T36" s="64">
        <v>8.3666167155557361</v>
      </c>
      <c r="U36" s="64">
        <v>11.111720949484607</v>
      </c>
      <c r="V36" s="64">
        <v>11.666257210680104</v>
      </c>
      <c r="W36" s="65">
        <v>252.9</v>
      </c>
      <c r="X36" s="47">
        <f t="shared" si="2"/>
        <v>0.73925752703887748</v>
      </c>
    </row>
    <row r="37" spans="1:24">
      <c r="A37" s="58">
        <v>2001</v>
      </c>
      <c r="B37" s="60">
        <f t="shared" si="0"/>
        <v>13.486726169284653</v>
      </c>
      <c r="C37" s="60">
        <f t="shared" si="1"/>
        <v>11.317490543112088</v>
      </c>
      <c r="E37" s="75"/>
      <c r="F37" s="75"/>
      <c r="G37" s="75"/>
      <c r="H37" s="75"/>
      <c r="I37" s="75"/>
      <c r="J37" s="75"/>
      <c r="K37" s="75"/>
      <c r="L37" s="63"/>
      <c r="M37" s="63"/>
      <c r="N37" s="63"/>
      <c r="O37" s="58">
        <v>2001</v>
      </c>
      <c r="P37" s="64">
        <v>10.250069582034522</v>
      </c>
      <c r="Q37" s="64">
        <v>15.272077862188858</v>
      </c>
      <c r="R37" s="64">
        <v>16.641887978203137</v>
      </c>
      <c r="S37" s="64"/>
      <c r="T37" s="64">
        <v>8.6014251423827623</v>
      </c>
      <c r="U37" s="64">
        <v>11.420522439247334</v>
      </c>
      <c r="V37" s="64">
        <v>12.258578438139418</v>
      </c>
      <c r="W37" s="65">
        <v>260</v>
      </c>
      <c r="X37" s="47">
        <f t="shared" si="2"/>
        <v>0.76001169248757672</v>
      </c>
    </row>
    <row r="38" spans="1:24">
      <c r="A38" s="58">
        <v>2002</v>
      </c>
      <c r="B38" s="60">
        <f t="shared" si="0"/>
        <v>13.337001340779532</v>
      </c>
      <c r="C38" s="60">
        <f t="shared" si="1"/>
        <v>11.255602056273368</v>
      </c>
      <c r="E38" s="75"/>
      <c r="F38" s="75"/>
      <c r="G38" s="75"/>
      <c r="H38" s="75"/>
      <c r="I38" s="75"/>
      <c r="J38" s="75"/>
      <c r="K38" s="75"/>
      <c r="L38" s="63"/>
      <c r="M38" s="63"/>
      <c r="N38" s="63"/>
      <c r="O38" s="58">
        <v>2002</v>
      </c>
      <c r="P38" s="64">
        <v>10.300016820327249</v>
      </c>
      <c r="Q38" s="64">
        <v>15.702269474732061</v>
      </c>
      <c r="R38" s="64">
        <v>16.934389893270527</v>
      </c>
      <c r="S38" s="64"/>
      <c r="T38" s="64">
        <v>8.6925754553271659</v>
      </c>
      <c r="U38" s="64">
        <v>11.718125109300246</v>
      </c>
      <c r="V38" s="64">
        <v>12.827225701216401</v>
      </c>
      <c r="W38" s="65">
        <v>264.2</v>
      </c>
      <c r="X38" s="47">
        <f t="shared" si="2"/>
        <v>0.77228880444314518</v>
      </c>
    </row>
    <row r="39" spans="1:24">
      <c r="A39" s="58">
        <v>2003</v>
      </c>
      <c r="B39" s="60">
        <f t="shared" si="0"/>
        <v>13.292532682328703</v>
      </c>
      <c r="C39" s="60">
        <f t="shared" si="1"/>
        <v>11.316814372959545</v>
      </c>
      <c r="D39" s="77"/>
      <c r="E39" s="75"/>
      <c r="F39" s="75"/>
      <c r="G39" s="75"/>
      <c r="H39" s="75"/>
      <c r="I39" s="75"/>
      <c r="J39" s="75"/>
      <c r="K39" s="75"/>
      <c r="L39" s="63"/>
      <c r="M39" s="63"/>
      <c r="N39" s="63"/>
      <c r="O39" s="58">
        <v>2003</v>
      </c>
      <c r="P39" s="64">
        <v>10.494922763802931</v>
      </c>
      <c r="Q39" s="64">
        <v>15.896080116690728</v>
      </c>
      <c r="R39" s="64">
        <v>17.07680844874065</v>
      </c>
      <c r="S39" s="64"/>
      <c r="T39" s="64">
        <v>8.9350235666073452</v>
      </c>
      <c r="U39" s="64">
        <v>12.179759146948706</v>
      </c>
      <c r="V39" s="64">
        <v>12.98760415247189</v>
      </c>
      <c r="W39" s="65">
        <v>270.10000000000002</v>
      </c>
      <c r="X39" s="47">
        <f t="shared" si="2"/>
        <v>0.78953522361882489</v>
      </c>
    </row>
    <row r="40" spans="1:24">
      <c r="A40" s="58">
        <v>2004</v>
      </c>
      <c r="B40" s="60">
        <f t="shared" si="0"/>
        <v>13.270220893302573</v>
      </c>
      <c r="C40" s="60">
        <f t="shared" si="1"/>
        <v>11.125338160829653</v>
      </c>
      <c r="D40" s="77"/>
      <c r="E40" s="75"/>
      <c r="F40" s="75"/>
      <c r="G40" s="75"/>
      <c r="H40" s="75"/>
      <c r="I40" s="75"/>
      <c r="J40" s="75"/>
      <c r="K40" s="75"/>
      <c r="L40" s="63"/>
      <c r="M40" s="63"/>
      <c r="N40" s="63"/>
      <c r="O40" s="58">
        <v>2004</v>
      </c>
      <c r="P40" s="64">
        <v>10.760477275072006</v>
      </c>
      <c r="Q40" s="64">
        <v>16.678020319669166</v>
      </c>
      <c r="R40" s="64">
        <v>17.733986423092475</v>
      </c>
      <c r="S40" s="64"/>
      <c r="T40" s="64">
        <v>9.0212476054198927</v>
      </c>
      <c r="U40" s="64">
        <v>12.413021550184704</v>
      </c>
      <c r="V40" s="64">
        <v>13.472393835961711</v>
      </c>
      <c r="W40" s="65">
        <v>277.39999999999998</v>
      </c>
      <c r="X40" s="47">
        <f t="shared" si="2"/>
        <v>0.81087401344636056</v>
      </c>
    </row>
    <row r="41" spans="1:24">
      <c r="A41" s="58">
        <v>2005</v>
      </c>
      <c r="B41" s="60">
        <f t="shared" si="0"/>
        <v>13.015720538631106</v>
      </c>
      <c r="C41" s="60">
        <f t="shared" si="1"/>
        <v>10.81278952707625</v>
      </c>
      <c r="D41" s="77"/>
      <c r="E41" s="75"/>
      <c r="F41" s="75"/>
      <c r="G41" s="75"/>
      <c r="H41" s="75"/>
      <c r="I41" s="75"/>
      <c r="J41" s="75"/>
      <c r="K41" s="75"/>
      <c r="L41" s="63"/>
      <c r="M41" s="63"/>
      <c r="N41" s="63"/>
      <c r="O41" s="58">
        <v>2005</v>
      </c>
      <c r="P41" s="64">
        <v>10.907942351433901</v>
      </c>
      <c r="Q41" s="64">
        <v>16.656427948226405</v>
      </c>
      <c r="R41" s="64">
        <v>18.203343541674201</v>
      </c>
      <c r="S41" s="64"/>
      <c r="T41" s="64">
        <v>9.0617560871463336</v>
      </c>
      <c r="U41" s="64">
        <v>12.616553987806649</v>
      </c>
      <c r="V41" s="64">
        <v>13.898860731549583</v>
      </c>
      <c r="W41" s="65">
        <v>286.7</v>
      </c>
      <c r="X41" s="47">
        <f t="shared" si="2"/>
        <v>0.83805904706226242</v>
      </c>
    </row>
    <row r="42" spans="1:24">
      <c r="A42" s="58">
        <v>2006</v>
      </c>
      <c r="B42" s="60">
        <f t="shared" si="0"/>
        <v>12.903891124922465</v>
      </c>
      <c r="C42" s="60">
        <f t="shared" si="1"/>
        <v>10.851464506311514</v>
      </c>
      <c r="D42" s="77"/>
      <c r="E42" s="75"/>
      <c r="F42" s="75"/>
      <c r="G42" s="75"/>
      <c r="H42" s="75"/>
      <c r="I42" s="75"/>
      <c r="J42" s="75"/>
      <c r="K42" s="75"/>
      <c r="L42" s="63"/>
      <c r="M42" s="63"/>
      <c r="N42" s="63"/>
      <c r="O42" s="58">
        <v>2006</v>
      </c>
      <c r="P42" s="64">
        <v>11.168787378221403</v>
      </c>
      <c r="Q42" s="64">
        <v>17.475577648307969</v>
      </c>
      <c r="R42" s="64">
        <v>18.922774899122995</v>
      </c>
      <c r="S42" s="84"/>
      <c r="T42" s="64">
        <v>9.3923374461234701</v>
      </c>
      <c r="U42" s="64">
        <v>13.151925275680776</v>
      </c>
      <c r="V42" s="64">
        <v>14.036564858418755</v>
      </c>
      <c r="W42" s="65">
        <v>296.10000000000002</v>
      </c>
      <c r="X42" s="47">
        <f t="shared" si="2"/>
        <v>0.86553639286758255</v>
      </c>
    </row>
    <row r="43" spans="1:24">
      <c r="A43" s="58">
        <v>2007</v>
      </c>
      <c r="B43" s="60">
        <f t="shared" si="0"/>
        <v>13.15360012772158</v>
      </c>
      <c r="C43" s="60">
        <f t="shared" si="1"/>
        <v>10.591348097249801</v>
      </c>
      <c r="D43" s="77"/>
      <c r="E43" s="75"/>
      <c r="F43" s="75"/>
      <c r="G43" s="75"/>
      <c r="H43" s="75"/>
      <c r="I43" s="75"/>
      <c r="J43" s="75"/>
      <c r="K43" s="75"/>
      <c r="L43" s="63"/>
      <c r="M43" s="63"/>
      <c r="N43" s="63"/>
      <c r="O43" s="58">
        <v>2007</v>
      </c>
      <c r="P43" s="64">
        <v>11.707896050544345</v>
      </c>
      <c r="Q43" s="64">
        <v>17.906560508997643</v>
      </c>
      <c r="R43" s="64">
        <v>19.248800054186219</v>
      </c>
      <c r="S43" s="84"/>
      <c r="T43" s="64">
        <v>9.4272595603991931</v>
      </c>
      <c r="U43" s="64">
        <v>13.534635394607591</v>
      </c>
      <c r="V43" s="64">
        <v>14.543268797376536</v>
      </c>
      <c r="W43" s="65">
        <v>304.5</v>
      </c>
      <c r="X43" s="47">
        <f t="shared" si="2"/>
        <v>0.89009061677871959</v>
      </c>
    </row>
    <row r="44" spans="1:24">
      <c r="A44" s="58">
        <v>2008</v>
      </c>
      <c r="B44" s="60">
        <f t="shared" si="0"/>
        <v>13.067818595160976</v>
      </c>
      <c r="C44" s="60">
        <f t="shared" si="1"/>
        <v>10.707937487300891</v>
      </c>
      <c r="D44" s="77"/>
      <c r="E44" s="75"/>
      <c r="F44" s="75"/>
      <c r="G44" s="75"/>
      <c r="H44" s="75"/>
      <c r="I44" s="75"/>
      <c r="J44" s="75"/>
      <c r="K44" s="75"/>
      <c r="L44" s="63"/>
      <c r="M44" s="63"/>
      <c r="N44" s="63"/>
      <c r="O44" s="58" t="s">
        <v>111</v>
      </c>
      <c r="P44" s="64">
        <v>12.078468985062555</v>
      </c>
      <c r="Q44" s="64">
        <v>18.455351571838982</v>
      </c>
      <c r="R44" s="64">
        <v>20.249681185391186</v>
      </c>
      <c r="S44" s="78"/>
      <c r="T44" s="64">
        <v>9.8972517786744838</v>
      </c>
      <c r="U44" s="64">
        <v>13.618533556871554</v>
      </c>
      <c r="V44" s="64">
        <v>14.845219258221107</v>
      </c>
      <c r="W44" s="65">
        <v>316.2</v>
      </c>
      <c r="X44" s="47">
        <f t="shared" si="2"/>
        <v>0.9242911429406605</v>
      </c>
    </row>
    <row r="45" spans="1:24">
      <c r="A45" s="58">
        <v>2009</v>
      </c>
      <c r="B45" s="60">
        <f t="shared" si="0"/>
        <v>12.760926047151118</v>
      </c>
      <c r="C45" s="60">
        <f t="shared" si="1"/>
        <v>11.08440711783175</v>
      </c>
      <c r="D45" s="77"/>
      <c r="E45" s="75"/>
      <c r="F45" s="75"/>
      <c r="G45" s="75"/>
      <c r="H45" s="75"/>
      <c r="I45" s="75"/>
      <c r="J45" s="75"/>
      <c r="K45" s="75"/>
      <c r="L45" s="63"/>
      <c r="M45" s="63"/>
      <c r="N45" s="63"/>
      <c r="O45" s="58" t="s">
        <v>112</v>
      </c>
      <c r="P45" s="64">
        <v>11.750048830320379</v>
      </c>
      <c r="Q45" s="64">
        <v>18.411054269263424</v>
      </c>
      <c r="R45" s="64">
        <v>20.433904606013968</v>
      </c>
      <c r="S45" s="78"/>
      <c r="T45" s="64">
        <v>10.206338036004096</v>
      </c>
      <c r="U45" s="64">
        <v>13.995714379732435</v>
      </c>
      <c r="V45" s="64">
        <v>15.111458380253799</v>
      </c>
      <c r="W45" s="65">
        <v>315</v>
      </c>
      <c r="X45" s="47">
        <f t="shared" si="2"/>
        <v>0.92078339666764097</v>
      </c>
    </row>
    <row r="46" spans="1:24">
      <c r="A46" s="58">
        <v>2010</v>
      </c>
      <c r="B46" s="60">
        <f t="shared" si="0"/>
        <v>12.572869456589633</v>
      </c>
      <c r="C46" s="60">
        <f t="shared" si="1"/>
        <v>10.725080730793255</v>
      </c>
      <c r="D46" s="77"/>
      <c r="O46" s="58">
        <v>2010</v>
      </c>
      <c r="P46" s="64">
        <v>11.768000000000001</v>
      </c>
      <c r="Q46" s="64">
        <v>18.246099999999998</v>
      </c>
      <c r="R46" s="64">
        <v>20.288499999999999</v>
      </c>
      <c r="S46" s="78"/>
      <c r="T46" s="64">
        <v>10.038500000000001</v>
      </c>
      <c r="U46" s="64">
        <v>13.936299999999999</v>
      </c>
      <c r="V46" s="64">
        <v>15.164</v>
      </c>
      <c r="W46" s="24">
        <v>320.2</v>
      </c>
      <c r="X46" s="47">
        <f t="shared" si="2"/>
        <v>0.93598363051739253</v>
      </c>
    </row>
    <row r="47" spans="1:24">
      <c r="A47" s="58">
        <v>2011</v>
      </c>
      <c r="B47" s="60">
        <f t="shared" si="0"/>
        <v>12.098554634311016</v>
      </c>
      <c r="C47" s="60">
        <f t="shared" si="1"/>
        <v>10.26986501294437</v>
      </c>
      <c r="D47" s="77"/>
      <c r="O47" s="58">
        <v>2011</v>
      </c>
      <c r="P47" s="64">
        <v>11.681241145024638</v>
      </c>
      <c r="Q47" s="64">
        <v>18.420667783480923</v>
      </c>
      <c r="R47" s="64">
        <v>20.606478839761049</v>
      </c>
      <c r="S47" s="64"/>
      <c r="T47" s="64">
        <v>9.9156282191625991</v>
      </c>
      <c r="U47" s="64">
        <v>14.141110370156118</v>
      </c>
      <c r="V47" s="64">
        <v>15.346950702757573</v>
      </c>
      <c r="W47" s="85">
        <v>330.3</v>
      </c>
      <c r="X47" s="47">
        <f t="shared" si="2"/>
        <v>0.9655071616486407</v>
      </c>
    </row>
    <row r="48" spans="1:24">
      <c r="A48" s="58">
        <v>2012</v>
      </c>
      <c r="B48" s="60">
        <f t="shared" si="0"/>
        <v>11.897247925434035</v>
      </c>
      <c r="C48" s="60">
        <f t="shared" si="1"/>
        <v>9.8919208072197264</v>
      </c>
      <c r="D48" s="77"/>
      <c r="O48" s="58">
        <v>2012</v>
      </c>
      <c r="P48" s="64">
        <v>11.726840106566373</v>
      </c>
      <c r="Q48" s="64">
        <v>18.460160117683678</v>
      </c>
      <c r="R48" s="64">
        <v>20.409233225943499</v>
      </c>
      <c r="T48" s="64">
        <v>9.7502358848128949</v>
      </c>
      <c r="U48" s="64">
        <v>14.181282672582624</v>
      </c>
      <c r="V48" s="64">
        <v>15.63916724810538</v>
      </c>
      <c r="W48" s="85">
        <v>337.2</v>
      </c>
      <c r="X48" s="47">
        <f t="shared" si="2"/>
        <v>0.98567670271850327</v>
      </c>
    </row>
    <row r="49" spans="1:24">
      <c r="A49" s="58">
        <v>2013</v>
      </c>
      <c r="B49" s="60">
        <f t="shared" si="0"/>
        <v>11.731635912055596</v>
      </c>
      <c r="C49" s="60">
        <f t="shared" si="1"/>
        <v>9.9782027437469534</v>
      </c>
      <c r="D49" s="77"/>
      <c r="O49" s="58">
        <v>2013</v>
      </c>
      <c r="P49" s="64">
        <v>11.731635912055596</v>
      </c>
      <c r="Q49" s="64">
        <v>18.845548957704676</v>
      </c>
      <c r="R49" s="64">
        <v>21.012744891087245</v>
      </c>
      <c r="T49" s="64">
        <v>9.9782027437469534</v>
      </c>
      <c r="U49" s="64">
        <v>14.39314618152131</v>
      </c>
      <c r="V49" s="64">
        <v>15.891508570605097</v>
      </c>
      <c r="W49" s="85">
        <v>342.1</v>
      </c>
      <c r="X49" s="47">
        <f t="shared" si="2"/>
        <v>1</v>
      </c>
    </row>
    <row r="50" spans="1:24">
      <c r="D50" s="77"/>
      <c r="E50" s="77"/>
      <c r="F50" s="77"/>
      <c r="G50" s="77"/>
      <c r="H50" s="77"/>
      <c r="I50" s="77"/>
      <c r="J50" s="77"/>
      <c r="K50" s="77"/>
    </row>
    <row r="51" spans="1:24">
      <c r="D51" s="77"/>
      <c r="E51" s="77"/>
      <c r="F51" s="77"/>
      <c r="G51" s="77"/>
      <c r="H51" s="77"/>
      <c r="I51" s="77"/>
      <c r="J51" s="77"/>
      <c r="K51" s="77"/>
    </row>
    <row r="52" spans="1:24">
      <c r="E52" s="77"/>
      <c r="F52" s="77"/>
      <c r="G52" s="77"/>
      <c r="H52" s="77"/>
      <c r="I52" s="77"/>
      <c r="J52" s="77"/>
      <c r="K52" s="77"/>
    </row>
    <row r="53" spans="1:24">
      <c r="E53" s="77"/>
      <c r="F53" s="77"/>
      <c r="G53" s="77"/>
      <c r="H53" s="77"/>
      <c r="I53" s="77"/>
      <c r="J53" s="77"/>
      <c r="K53" s="77"/>
    </row>
    <row r="54" spans="1:24">
      <c r="A54" s="79"/>
      <c r="C54" s="80"/>
      <c r="E54" s="77"/>
      <c r="F54" s="77"/>
      <c r="G54" s="77"/>
      <c r="H54" s="77"/>
      <c r="I54" s="77"/>
      <c r="J54" s="77"/>
      <c r="K54" s="77"/>
    </row>
    <row r="55" spans="1:24">
      <c r="A55" s="79"/>
      <c r="C55" s="80"/>
      <c r="E55" s="77"/>
      <c r="F55" s="77"/>
      <c r="G55" s="77"/>
      <c r="H55" s="77"/>
      <c r="I55" s="77"/>
      <c r="J55" s="77"/>
      <c r="K55" s="77"/>
    </row>
    <row r="56" spans="1:24">
      <c r="A56" s="79"/>
      <c r="C56" s="80"/>
      <c r="E56" s="77"/>
      <c r="F56" s="77"/>
      <c r="G56" s="77"/>
      <c r="H56" s="77"/>
      <c r="I56" s="77"/>
      <c r="J56" s="77"/>
      <c r="K56" s="77"/>
    </row>
    <row r="57" spans="1:24">
      <c r="A57" s="79"/>
      <c r="C57" s="80"/>
      <c r="E57" s="77"/>
      <c r="F57" s="77"/>
      <c r="G57" s="77"/>
      <c r="H57" s="77"/>
      <c r="I57" s="77"/>
      <c r="J57" s="77"/>
      <c r="K57" s="77"/>
    </row>
    <row r="58" spans="1:24">
      <c r="C58" s="80"/>
      <c r="E58" s="77"/>
      <c r="F58" s="77"/>
      <c r="G58" s="77"/>
      <c r="H58" s="77"/>
      <c r="I58" s="77"/>
      <c r="J58" s="77"/>
      <c r="K58" s="77"/>
    </row>
    <row r="60" spans="1:24">
      <c r="A60" s="82"/>
      <c r="C60" s="83"/>
    </row>
    <row r="61" spans="1:24">
      <c r="A61" s="82"/>
      <c r="C61" s="83"/>
    </row>
    <row r="62" spans="1:24">
      <c r="A62" s="82"/>
      <c r="C62" s="83"/>
    </row>
    <row r="63" spans="1:24">
      <c r="A63" s="82"/>
      <c r="C63" s="83"/>
    </row>
    <row r="65" spans="1:1">
      <c r="A65" s="47" t="s">
        <v>121</v>
      </c>
    </row>
    <row r="66" spans="1:1">
      <c r="A66" s="47" t="s">
        <v>122</v>
      </c>
    </row>
  </sheetData>
  <mergeCells count="19">
    <mergeCell ref="A5:A7"/>
    <mergeCell ref="B5:B7"/>
    <mergeCell ref="C5:C7"/>
    <mergeCell ref="O5:O7"/>
    <mergeCell ref="P5:R5"/>
    <mergeCell ref="A3:C3"/>
    <mergeCell ref="E3:M3"/>
    <mergeCell ref="O3:X3"/>
    <mergeCell ref="A4:C4"/>
    <mergeCell ref="P4:V4"/>
    <mergeCell ref="T5:V5"/>
    <mergeCell ref="W5:W7"/>
    <mergeCell ref="X5:X7"/>
    <mergeCell ref="P6:P7"/>
    <mergeCell ref="Q6:Q7"/>
    <mergeCell ref="R6:R7"/>
    <mergeCell ref="T6:T7"/>
    <mergeCell ref="U6:U7"/>
    <mergeCell ref="V6:V7"/>
  </mergeCells>
  <hyperlinks>
    <hyperlink ref="E22" r:id="rId1"/>
  </hyperlinks>
  <pageMargins left="0.75" right="0.75" top="1" bottom="1" header="0.5" footer="0.5"/>
  <pageSetup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zoomScale="85" zoomScaleNormal="85" workbookViewId="0">
      <selection sqref="A1:C49"/>
    </sheetView>
  </sheetViews>
  <sheetFormatPr defaultRowHeight="12.75"/>
  <cols>
    <col min="1" max="1" width="9.140625" style="47"/>
    <col min="2" max="2" width="15.7109375" style="47" customWidth="1"/>
    <col min="3" max="3" width="16" style="47" customWidth="1"/>
    <col min="4" max="4" width="6.140625" style="47" customWidth="1"/>
    <col min="5" max="12" width="9.140625" style="47"/>
    <col min="13" max="13" width="10" style="47" customWidth="1"/>
    <col min="14" max="18" width="9.140625" style="47"/>
    <col min="19" max="19" width="3" style="47" customWidth="1"/>
    <col min="20" max="16384" width="9.140625" style="47"/>
  </cols>
  <sheetData>
    <row r="1" spans="1:24">
      <c r="A1" s="47" t="s">
        <v>89</v>
      </c>
    </row>
    <row r="3" spans="1:24" s="48" customFormat="1">
      <c r="A3" s="236" t="s">
        <v>0</v>
      </c>
      <c r="B3" s="236"/>
      <c r="C3" s="236"/>
      <c r="E3" s="237" t="s">
        <v>2</v>
      </c>
      <c r="F3" s="237"/>
      <c r="G3" s="237"/>
      <c r="H3" s="237"/>
      <c r="I3" s="237"/>
      <c r="J3" s="237"/>
      <c r="K3" s="237"/>
      <c r="L3" s="237"/>
      <c r="M3" s="237"/>
      <c r="O3" s="236" t="s">
        <v>90</v>
      </c>
      <c r="P3" s="236"/>
      <c r="Q3" s="236"/>
      <c r="R3" s="236"/>
      <c r="S3" s="236"/>
      <c r="T3" s="236"/>
      <c r="U3" s="236"/>
      <c r="V3" s="236"/>
      <c r="W3" s="236"/>
      <c r="X3" s="236"/>
    </row>
    <row r="4" spans="1:24" s="48" customFormat="1">
      <c r="A4" s="238" t="s">
        <v>91</v>
      </c>
      <c r="B4" s="238"/>
      <c r="C4" s="238"/>
      <c r="E4" s="49"/>
      <c r="F4" s="49"/>
      <c r="G4" s="49"/>
      <c r="H4" s="49"/>
      <c r="I4" s="49"/>
      <c r="J4" s="49"/>
      <c r="K4" s="49"/>
      <c r="L4" s="49"/>
      <c r="M4" s="49"/>
      <c r="P4" s="239" t="s">
        <v>92</v>
      </c>
      <c r="Q4" s="239"/>
      <c r="R4" s="239"/>
      <c r="S4" s="239"/>
      <c r="T4" s="239"/>
      <c r="U4" s="239"/>
      <c r="V4" s="239"/>
      <c r="W4" s="50"/>
    </row>
    <row r="5" spans="1:24" s="51" customFormat="1" ht="12.75" customHeight="1">
      <c r="A5" s="240" t="s">
        <v>93</v>
      </c>
      <c r="B5" s="241" t="s">
        <v>94</v>
      </c>
      <c r="C5" s="241" t="s">
        <v>95</v>
      </c>
      <c r="E5" s="52" t="s">
        <v>96</v>
      </c>
      <c r="F5" s="53"/>
      <c r="G5" s="53"/>
      <c r="H5" s="53"/>
      <c r="I5" s="53"/>
      <c r="J5" s="53"/>
      <c r="K5" s="53"/>
      <c r="L5" s="54"/>
      <c r="M5" s="54"/>
      <c r="N5" s="55"/>
      <c r="O5" s="234" t="s">
        <v>93</v>
      </c>
      <c r="P5" s="233" t="s">
        <v>94</v>
      </c>
      <c r="Q5" s="233"/>
      <c r="R5" s="233"/>
      <c r="S5" s="56"/>
      <c r="T5" s="233" t="s">
        <v>95</v>
      </c>
      <c r="U5" s="233"/>
      <c r="V5" s="233"/>
      <c r="W5" s="234" t="s">
        <v>97</v>
      </c>
      <c r="X5" s="234" t="s">
        <v>98</v>
      </c>
    </row>
    <row r="6" spans="1:24" s="51" customFormat="1" ht="12.75" customHeight="1">
      <c r="A6" s="240"/>
      <c r="B6" s="235"/>
      <c r="C6" s="235"/>
      <c r="E6" s="57"/>
      <c r="F6" s="53"/>
      <c r="G6" s="53"/>
      <c r="H6" s="53"/>
      <c r="I6" s="53"/>
      <c r="J6" s="53"/>
      <c r="K6" s="53"/>
      <c r="L6" s="54"/>
      <c r="M6" s="54"/>
      <c r="N6" s="55"/>
      <c r="O6" s="234"/>
      <c r="P6" s="235" t="s">
        <v>99</v>
      </c>
      <c r="Q6" s="235" t="s">
        <v>100</v>
      </c>
      <c r="R6" s="235" t="s">
        <v>101</v>
      </c>
      <c r="S6" s="56"/>
      <c r="T6" s="235" t="s">
        <v>99</v>
      </c>
      <c r="U6" s="235" t="s">
        <v>100</v>
      </c>
      <c r="V6" s="235" t="s">
        <v>101</v>
      </c>
      <c r="W6" s="234"/>
      <c r="X6" s="234"/>
    </row>
    <row r="7" spans="1:24" s="51" customFormat="1">
      <c r="A7" s="240"/>
      <c r="B7" s="235"/>
      <c r="C7" s="235"/>
      <c r="E7" s="49" t="s">
        <v>102</v>
      </c>
      <c r="F7" s="53"/>
      <c r="G7" s="53"/>
      <c r="H7" s="53"/>
      <c r="I7" s="53"/>
      <c r="J7" s="53"/>
      <c r="K7" s="53"/>
      <c r="L7" s="54"/>
      <c r="M7" s="54"/>
      <c r="N7" s="55"/>
      <c r="O7" s="234"/>
      <c r="P7" s="235"/>
      <c r="Q7" s="235"/>
      <c r="R7" s="235"/>
      <c r="S7" s="56"/>
      <c r="T7" s="235"/>
      <c r="U7" s="235"/>
      <c r="V7" s="235"/>
      <c r="W7" s="234"/>
      <c r="X7" s="234"/>
    </row>
    <row r="8" spans="1:24" s="51" customFormat="1">
      <c r="A8" s="58"/>
      <c r="B8" s="59" t="s">
        <v>15</v>
      </c>
      <c r="C8" s="59" t="s">
        <v>16</v>
      </c>
      <c r="E8" s="49"/>
      <c r="F8" s="53"/>
      <c r="G8" s="53"/>
      <c r="H8" s="53"/>
      <c r="I8" s="53"/>
      <c r="J8" s="53"/>
      <c r="K8" s="53"/>
      <c r="L8" s="54"/>
      <c r="M8" s="54"/>
      <c r="N8" s="55"/>
      <c r="O8" s="58"/>
      <c r="P8" s="59" t="s">
        <v>18</v>
      </c>
      <c r="Q8" s="59" t="s">
        <v>19</v>
      </c>
      <c r="R8" s="59" t="s">
        <v>20</v>
      </c>
      <c r="S8" s="59"/>
      <c r="T8" s="59" t="s">
        <v>21</v>
      </c>
      <c r="U8" s="59" t="s">
        <v>22</v>
      </c>
      <c r="V8" s="59" t="s">
        <v>23</v>
      </c>
      <c r="W8" s="59" t="s">
        <v>24</v>
      </c>
      <c r="X8" s="59" t="s">
        <v>103</v>
      </c>
    </row>
    <row r="9" spans="1:24" s="48" customFormat="1">
      <c r="A9" s="58">
        <v>1973</v>
      </c>
      <c r="B9" s="60">
        <f t="shared" ref="B9:B49" si="0">P9/X9</f>
        <v>21.858206430936129</v>
      </c>
      <c r="C9" s="60">
        <f t="shared" ref="C9:C49" si="1">T9/X9</f>
        <v>18.318589034811783</v>
      </c>
      <c r="E9" s="49" t="s">
        <v>104</v>
      </c>
      <c r="F9" s="61"/>
      <c r="G9" s="61"/>
      <c r="H9" s="61"/>
      <c r="I9" s="61"/>
      <c r="J9" s="61"/>
      <c r="K9" s="61"/>
      <c r="L9" s="62"/>
      <c r="M9" s="62"/>
      <c r="N9" s="63"/>
      <c r="O9" s="58">
        <v>1973</v>
      </c>
      <c r="P9" s="64">
        <v>4.6642767303663764</v>
      </c>
      <c r="Q9" s="64">
        <v>7.5276382253149912</v>
      </c>
      <c r="R9" s="64">
        <v>7.7583720795734923</v>
      </c>
      <c r="S9" s="64"/>
      <c r="T9" s="64">
        <v>3.9089652135085062</v>
      </c>
      <c r="U9" s="64">
        <v>4.6631443131407035</v>
      </c>
      <c r="V9" s="64">
        <v>4.449270563360848</v>
      </c>
      <c r="W9" s="65">
        <v>73</v>
      </c>
      <c r="X9" s="66">
        <f t="shared" ref="X9:X49" si="2">W9/$W$49</f>
        <v>0.21338789827535806</v>
      </c>
    </row>
    <row r="10" spans="1:24" s="48" customFormat="1">
      <c r="A10" s="58">
        <v>1974</v>
      </c>
      <c r="B10" s="60">
        <f t="shared" si="0"/>
        <v>21.681300699796697</v>
      </c>
      <c r="C10" s="60">
        <f t="shared" si="1"/>
        <v>18.246613492796612</v>
      </c>
      <c r="E10" s="67"/>
      <c r="F10" s="61"/>
      <c r="G10" s="61"/>
      <c r="H10" s="61"/>
      <c r="I10" s="61"/>
      <c r="J10" s="61"/>
      <c r="K10" s="61"/>
      <c r="L10" s="62"/>
      <c r="M10" s="62"/>
      <c r="N10" s="63"/>
      <c r="O10" s="58">
        <v>1974</v>
      </c>
      <c r="P10" s="64">
        <v>5.0891799070262342</v>
      </c>
      <c r="Q10" s="64">
        <v>8.2078098439503844</v>
      </c>
      <c r="R10" s="64">
        <v>9.0298829619465835</v>
      </c>
      <c r="S10" s="64"/>
      <c r="T10" s="64">
        <v>4.2829671542577259</v>
      </c>
      <c r="U10" s="64">
        <v>4.8302541980640559</v>
      </c>
      <c r="V10" s="64">
        <v>4.9041434364278533</v>
      </c>
      <c r="W10" s="65">
        <v>80.3</v>
      </c>
      <c r="X10" s="66">
        <f t="shared" si="2"/>
        <v>0.23472668810289388</v>
      </c>
    </row>
    <row r="11" spans="1:24" s="48" customFormat="1">
      <c r="A11" s="58">
        <v>1975</v>
      </c>
      <c r="B11" s="60">
        <f t="shared" si="0"/>
        <v>20.767164509081834</v>
      </c>
      <c r="C11" s="60">
        <f t="shared" si="1"/>
        <v>17.240522356946318</v>
      </c>
      <c r="E11" s="61"/>
      <c r="F11" s="61"/>
      <c r="G11" s="61"/>
      <c r="H11" s="61"/>
      <c r="I11" s="61"/>
      <c r="J11" s="61"/>
      <c r="K11" s="61"/>
      <c r="L11" s="62"/>
      <c r="M11" s="62"/>
      <c r="N11" s="63"/>
      <c r="O11" s="58">
        <v>1975</v>
      </c>
      <c r="P11" s="64">
        <v>5.2752604379982797</v>
      </c>
      <c r="Q11" s="64">
        <v>9.3060996264698748</v>
      </c>
      <c r="R11" s="64">
        <v>9.694576913488012</v>
      </c>
      <c r="S11" s="64"/>
      <c r="T11" s="64">
        <v>4.3794252932435986</v>
      </c>
      <c r="U11" s="64">
        <v>5.5080364440236469</v>
      </c>
      <c r="V11" s="64">
        <v>5.2461274142937588</v>
      </c>
      <c r="W11" s="65">
        <v>86.9</v>
      </c>
      <c r="X11" s="66">
        <f t="shared" si="2"/>
        <v>0.25401929260450162</v>
      </c>
    </row>
    <row r="12" spans="1:24">
      <c r="A12" s="58">
        <v>1976</v>
      </c>
      <c r="B12" s="60">
        <f t="shared" si="0"/>
        <v>21.233794048972463</v>
      </c>
      <c r="C12" s="60">
        <f t="shared" si="1"/>
        <v>17.561565792292118</v>
      </c>
      <c r="E12" s="68"/>
      <c r="F12" s="69"/>
      <c r="G12" s="69"/>
      <c r="H12" s="69"/>
      <c r="I12" s="69"/>
      <c r="J12" s="69"/>
      <c r="K12" s="69"/>
      <c r="L12" s="62"/>
      <c r="M12" s="62"/>
      <c r="N12" s="63"/>
      <c r="O12" s="58">
        <v>1976</v>
      </c>
      <c r="P12" s="64">
        <v>5.7041381850352808</v>
      </c>
      <c r="Q12" s="64">
        <v>9.5488172000879938</v>
      </c>
      <c r="R12" s="64">
        <v>10.200984451029859</v>
      </c>
      <c r="S12" s="64"/>
      <c r="T12" s="64">
        <v>4.7176495069033786</v>
      </c>
      <c r="U12" s="64">
        <v>5.0607636907976685</v>
      </c>
      <c r="V12" s="64">
        <v>5.4930068286735727</v>
      </c>
      <c r="W12" s="65">
        <v>91.9</v>
      </c>
      <c r="X12" s="66">
        <f t="shared" si="2"/>
        <v>0.26863490207541657</v>
      </c>
    </row>
    <row r="13" spans="1:24">
      <c r="A13" s="58">
        <v>1977</v>
      </c>
      <c r="B13" s="60">
        <f t="shared" si="0"/>
        <v>21.145352853343006</v>
      </c>
      <c r="C13" s="60">
        <f t="shared" si="1"/>
        <v>16.820080959285839</v>
      </c>
      <c r="E13" s="70" t="s">
        <v>105</v>
      </c>
      <c r="F13" s="69"/>
      <c r="G13" s="69"/>
      <c r="H13" s="69"/>
      <c r="I13" s="69"/>
      <c r="J13" s="69"/>
      <c r="K13" s="69"/>
      <c r="L13" s="62"/>
      <c r="M13" s="62"/>
      <c r="N13" s="63"/>
      <c r="O13" s="58">
        <v>1977</v>
      </c>
      <c r="P13" s="64">
        <v>6.038880367645751</v>
      </c>
      <c r="Q13" s="64">
        <v>9.6901675567909678</v>
      </c>
      <c r="R13" s="64">
        <v>10.399277213300529</v>
      </c>
      <c r="S13" s="64"/>
      <c r="T13" s="64">
        <v>4.8036302534996382</v>
      </c>
      <c r="U13" s="64">
        <v>5.6276237314369668</v>
      </c>
      <c r="V13" s="64">
        <v>6.2470525239855048</v>
      </c>
      <c r="W13" s="65">
        <v>97.7</v>
      </c>
      <c r="X13" s="66">
        <f t="shared" si="2"/>
        <v>0.28558900906167783</v>
      </c>
    </row>
    <row r="14" spans="1:24">
      <c r="A14" s="58">
        <v>1978</v>
      </c>
      <c r="B14" s="60">
        <f t="shared" si="0"/>
        <v>21.198509819775776</v>
      </c>
      <c r="C14" s="60">
        <f t="shared" si="1"/>
        <v>16.849733515833613</v>
      </c>
      <c r="E14" s="68"/>
      <c r="F14" s="69"/>
      <c r="G14" s="69"/>
      <c r="H14" s="69"/>
      <c r="I14" s="69"/>
      <c r="J14" s="69"/>
      <c r="K14" s="69"/>
      <c r="L14" s="62"/>
      <c r="M14" s="62"/>
      <c r="N14" s="63"/>
      <c r="O14" s="58">
        <v>1978</v>
      </c>
      <c r="P14" s="64">
        <v>6.4692324618082173</v>
      </c>
      <c r="Q14" s="64">
        <v>10.090871754616064</v>
      </c>
      <c r="R14" s="64">
        <v>11.304940571676928</v>
      </c>
      <c r="S14" s="64"/>
      <c r="T14" s="64">
        <v>5.1420993249138531</v>
      </c>
      <c r="U14" s="64">
        <v>6.2621800870054214</v>
      </c>
      <c r="V14" s="64">
        <v>6.135331044069706</v>
      </c>
      <c r="W14" s="65">
        <v>104.4</v>
      </c>
      <c r="X14" s="66">
        <f t="shared" si="2"/>
        <v>0.30517392575270391</v>
      </c>
    </row>
    <row r="15" spans="1:24">
      <c r="A15" s="58">
        <v>1979</v>
      </c>
      <c r="B15" s="60">
        <f t="shared" si="0"/>
        <v>21.33873581729755</v>
      </c>
      <c r="C15" s="60">
        <f t="shared" si="1"/>
        <v>16.879291547506938</v>
      </c>
      <c r="E15" s="68" t="s">
        <v>106</v>
      </c>
      <c r="F15" s="69"/>
      <c r="G15" s="69"/>
      <c r="H15" s="69"/>
      <c r="I15" s="69"/>
      <c r="J15" s="69"/>
      <c r="K15" s="69"/>
      <c r="L15" s="62"/>
      <c r="M15" s="62"/>
      <c r="N15" s="63"/>
      <c r="O15" s="58">
        <v>1979</v>
      </c>
      <c r="P15" s="64">
        <v>7.1357830385818177</v>
      </c>
      <c r="Q15" s="64">
        <v>11.089213393763004</v>
      </c>
      <c r="R15" s="64">
        <v>12.292194490922617</v>
      </c>
      <c r="S15" s="64"/>
      <c r="T15" s="64">
        <v>5.6445219322852775</v>
      </c>
      <c r="U15" s="64">
        <v>6.468934488036636</v>
      </c>
      <c r="V15" s="64">
        <v>6.5470774779985259</v>
      </c>
      <c r="W15" s="65">
        <v>114.4</v>
      </c>
      <c r="X15" s="66">
        <f t="shared" si="2"/>
        <v>0.33440514469453375</v>
      </c>
    </row>
    <row r="16" spans="1:24">
      <c r="A16" s="58">
        <v>1980</v>
      </c>
      <c r="B16" s="60">
        <f t="shared" si="0"/>
        <v>21.355792153800881</v>
      </c>
      <c r="C16" s="60">
        <f t="shared" si="1"/>
        <v>16.509036338874576</v>
      </c>
      <c r="E16" s="68" t="s">
        <v>107</v>
      </c>
      <c r="F16" s="69"/>
      <c r="G16" s="69"/>
      <c r="H16" s="69"/>
      <c r="I16" s="69"/>
      <c r="J16" s="69"/>
      <c r="K16" s="69"/>
      <c r="L16" s="62"/>
      <c r="M16" s="62"/>
      <c r="N16" s="63"/>
      <c r="O16" s="58">
        <v>1980</v>
      </c>
      <c r="P16" s="64">
        <v>7.934291677135608</v>
      </c>
      <c r="Q16" s="64">
        <v>12.251545476829408</v>
      </c>
      <c r="R16" s="64">
        <v>12.721710553601863</v>
      </c>
      <c r="S16" s="64"/>
      <c r="T16" s="64">
        <v>6.1335823404588083</v>
      </c>
      <c r="U16" s="64">
        <v>7.1258943389069112</v>
      </c>
      <c r="V16" s="64">
        <v>7.0995749276860201</v>
      </c>
      <c r="W16" s="65">
        <v>127.1</v>
      </c>
      <c r="X16" s="66">
        <f t="shared" si="2"/>
        <v>0.37152879275065764</v>
      </c>
    </row>
    <row r="17" spans="1:24">
      <c r="A17" s="58">
        <v>1981</v>
      </c>
      <c r="B17" s="60">
        <f t="shared" si="0"/>
        <v>21.066380744580943</v>
      </c>
      <c r="C17" s="60">
        <f t="shared" si="1"/>
        <v>16.746632569739109</v>
      </c>
      <c r="E17" s="68"/>
      <c r="F17" s="69"/>
      <c r="G17" s="69"/>
      <c r="H17" s="69"/>
      <c r="I17" s="69"/>
      <c r="J17" s="69"/>
      <c r="K17" s="69"/>
      <c r="L17" s="62"/>
      <c r="M17" s="62"/>
      <c r="N17" s="63"/>
      <c r="O17" s="58">
        <v>1981</v>
      </c>
      <c r="P17" s="64">
        <v>8.5718801509665798</v>
      </c>
      <c r="Q17" s="64">
        <v>13.71081393873669</v>
      </c>
      <c r="R17" s="64">
        <v>14.71517195466518</v>
      </c>
      <c r="S17" s="64"/>
      <c r="T17" s="64">
        <v>6.8141808059271662</v>
      </c>
      <c r="U17" s="64">
        <v>7.5899479860908183</v>
      </c>
      <c r="V17" s="64">
        <v>7.524228052538442</v>
      </c>
      <c r="W17" s="65">
        <v>139.19999999999999</v>
      </c>
      <c r="X17" s="66">
        <f t="shared" si="2"/>
        <v>0.40689856767027177</v>
      </c>
    </row>
    <row r="18" spans="1:24">
      <c r="A18" s="58">
        <v>1982</v>
      </c>
      <c r="B18" s="60">
        <f t="shared" si="0"/>
        <v>21.427748300720886</v>
      </c>
      <c r="C18" s="60">
        <f t="shared" si="1"/>
        <v>17.305801172562372</v>
      </c>
      <c r="E18" s="68" t="s">
        <v>108</v>
      </c>
      <c r="F18" s="69"/>
      <c r="G18" s="69"/>
      <c r="H18" s="69"/>
      <c r="I18" s="69"/>
      <c r="J18" s="69"/>
      <c r="K18" s="69"/>
      <c r="L18" s="62"/>
      <c r="M18" s="62"/>
      <c r="N18" s="63"/>
      <c r="O18" s="58">
        <v>1982</v>
      </c>
      <c r="P18" s="64">
        <v>9.2450618216498182</v>
      </c>
      <c r="Q18" s="64">
        <v>14.92130137474757</v>
      </c>
      <c r="R18" s="64">
        <v>15.631345581721536</v>
      </c>
      <c r="S18" s="64"/>
      <c r="T18" s="64">
        <v>7.466636226454856</v>
      </c>
      <c r="U18" s="64">
        <v>8.3228668732139006</v>
      </c>
      <c r="V18" s="64">
        <v>8.0099576167942352</v>
      </c>
      <c r="W18" s="65">
        <v>147.6</v>
      </c>
      <c r="X18" s="66">
        <f t="shared" si="2"/>
        <v>0.43145279158140892</v>
      </c>
    </row>
    <row r="19" spans="1:24">
      <c r="A19" s="58">
        <v>1983</v>
      </c>
      <c r="B19" s="60">
        <f t="shared" si="0"/>
        <v>21.223453446003269</v>
      </c>
      <c r="C19" s="60">
        <f t="shared" si="1"/>
        <v>17.270579407211216</v>
      </c>
      <c r="E19" s="68"/>
      <c r="F19" s="69"/>
      <c r="G19" s="69"/>
      <c r="H19" s="69"/>
      <c r="I19" s="69"/>
      <c r="J19" s="69"/>
      <c r="K19" s="69"/>
      <c r="L19" s="62"/>
      <c r="M19" s="62"/>
      <c r="N19" s="63"/>
      <c r="O19" s="58">
        <v>1983</v>
      </c>
      <c r="P19" s="64">
        <v>9.5477623073367521</v>
      </c>
      <c r="Q19" s="64">
        <v>15.584279881886239</v>
      </c>
      <c r="R19" s="64">
        <v>17.10817069729751</v>
      </c>
      <c r="S19" s="64"/>
      <c r="T19" s="64">
        <v>7.7694889528494766</v>
      </c>
      <c r="U19" s="64">
        <v>8.8812322908340171</v>
      </c>
      <c r="V19" s="64">
        <v>8.5678029008329162</v>
      </c>
      <c r="W19" s="65">
        <v>153.9</v>
      </c>
      <c r="X19" s="66">
        <f t="shared" si="2"/>
        <v>0.44986845951476173</v>
      </c>
    </row>
    <row r="20" spans="1:24">
      <c r="A20" s="58">
        <v>1984</v>
      </c>
      <c r="B20" s="60">
        <f t="shared" si="0"/>
        <v>21.770760200188562</v>
      </c>
      <c r="C20" s="60">
        <f t="shared" si="1"/>
        <v>17.254107116895192</v>
      </c>
      <c r="E20" s="71" t="s">
        <v>28</v>
      </c>
      <c r="F20" s="69"/>
      <c r="G20" s="69"/>
      <c r="H20" s="69"/>
      <c r="I20" s="69"/>
      <c r="J20" s="69"/>
      <c r="K20" s="69"/>
      <c r="L20" s="62"/>
      <c r="M20" s="62"/>
      <c r="N20" s="63"/>
      <c r="O20" s="58">
        <v>1984</v>
      </c>
      <c r="P20" s="64">
        <v>10.19490144422744</v>
      </c>
      <c r="Q20" s="64">
        <v>15.845123433563367</v>
      </c>
      <c r="R20" s="64">
        <v>17.675797356634543</v>
      </c>
      <c r="S20" s="64"/>
      <c r="T20" s="64">
        <v>8.0798244961315682</v>
      </c>
      <c r="U20" s="64">
        <v>9.6171038432222495</v>
      </c>
      <c r="V20" s="64">
        <v>9.1269955771781248</v>
      </c>
      <c r="W20" s="65">
        <v>160.19999999999999</v>
      </c>
      <c r="X20" s="66">
        <f t="shared" si="2"/>
        <v>0.46828412744811454</v>
      </c>
    </row>
    <row r="21" spans="1:24">
      <c r="A21" s="58">
        <v>1985</v>
      </c>
      <c r="B21" s="60">
        <f t="shared" si="0"/>
        <v>22.132347051002949</v>
      </c>
      <c r="C21" s="60">
        <f t="shared" si="1"/>
        <v>18.069152644477811</v>
      </c>
      <c r="E21" s="72" t="s">
        <v>36</v>
      </c>
      <c r="F21" s="69"/>
      <c r="G21" s="69"/>
      <c r="H21" s="69"/>
      <c r="I21" s="69"/>
      <c r="J21" s="69"/>
      <c r="K21" s="69"/>
      <c r="L21" s="62"/>
      <c r="M21" s="62"/>
      <c r="N21" s="63"/>
      <c r="O21" s="58">
        <v>1985</v>
      </c>
      <c r="P21" s="64">
        <v>10.720052342447204</v>
      </c>
      <c r="Q21" s="64">
        <v>16.741281024794883</v>
      </c>
      <c r="R21" s="64">
        <v>18.843845021842583</v>
      </c>
      <c r="S21" s="64"/>
      <c r="T21" s="64">
        <v>8.7519982262203246</v>
      </c>
      <c r="U21" s="64">
        <v>9.9560454086548908</v>
      </c>
      <c r="V21" s="64">
        <v>9.7852284653245203</v>
      </c>
      <c r="W21" s="65">
        <v>165.7</v>
      </c>
      <c r="X21" s="66">
        <f t="shared" si="2"/>
        <v>0.48436129786612098</v>
      </c>
    </row>
    <row r="22" spans="1:24" ht="15">
      <c r="A22" s="58">
        <v>1986</v>
      </c>
      <c r="B22" s="60">
        <f t="shared" si="0"/>
        <v>22.740727565267985</v>
      </c>
      <c r="C22" s="60">
        <f t="shared" si="1"/>
        <v>18.416522271157255</v>
      </c>
      <c r="E22" s="73" t="s">
        <v>37</v>
      </c>
      <c r="F22" s="69"/>
      <c r="G22" s="69"/>
      <c r="H22" s="69"/>
      <c r="I22" s="69"/>
      <c r="J22" s="69"/>
      <c r="K22" s="69"/>
      <c r="L22" s="62"/>
      <c r="M22" s="62"/>
      <c r="N22" s="63"/>
      <c r="O22" s="58">
        <v>1986</v>
      </c>
      <c r="P22" s="64">
        <v>11.214150073840131</v>
      </c>
      <c r="Q22" s="64">
        <v>17.365019804529638</v>
      </c>
      <c r="R22" s="64">
        <v>20.219554636970006</v>
      </c>
      <c r="S22" s="64"/>
      <c r="T22" s="64">
        <v>9.0817518478346351</v>
      </c>
      <c r="U22" s="64">
        <v>10.502657479942963</v>
      </c>
      <c r="V22" s="64">
        <v>10.296262222435381</v>
      </c>
      <c r="W22" s="65">
        <v>168.7</v>
      </c>
      <c r="X22" s="66">
        <f t="shared" si="2"/>
        <v>0.49313066354866991</v>
      </c>
    </row>
    <row r="23" spans="1:24" ht="15">
      <c r="A23" s="58">
        <v>1987</v>
      </c>
      <c r="B23" s="60">
        <f t="shared" si="0"/>
        <v>22.49886743593277</v>
      </c>
      <c r="C23" s="60">
        <f t="shared" si="1"/>
        <v>19.025459935156437</v>
      </c>
      <c r="E23" s="73"/>
      <c r="F23" s="69"/>
      <c r="G23" s="69"/>
      <c r="H23" s="69"/>
      <c r="I23" s="69"/>
      <c r="J23" s="69"/>
      <c r="K23" s="69"/>
      <c r="L23" s="62"/>
      <c r="M23" s="62"/>
      <c r="N23" s="63"/>
      <c r="O23" s="58">
        <v>1987</v>
      </c>
      <c r="P23" s="64">
        <v>11.469752940153976</v>
      </c>
      <c r="Q23" s="64">
        <v>17.481527355781576</v>
      </c>
      <c r="R23" s="64">
        <v>21.445886101601914</v>
      </c>
      <c r="S23" s="64"/>
      <c r="T23" s="64">
        <v>9.699035991497464</v>
      </c>
      <c r="U23" s="64">
        <v>11.161144211558058</v>
      </c>
      <c r="V23" s="64">
        <v>11.020520530298029</v>
      </c>
      <c r="W23" s="65">
        <v>174.4</v>
      </c>
      <c r="X23" s="66">
        <f t="shared" si="2"/>
        <v>0.50979245834551301</v>
      </c>
    </row>
    <row r="24" spans="1:24">
      <c r="A24" s="58">
        <v>1988</v>
      </c>
      <c r="B24" s="60">
        <f t="shared" si="0"/>
        <v>23.03008072045343</v>
      </c>
      <c r="C24" s="60">
        <f t="shared" si="1"/>
        <v>18.939353191737975</v>
      </c>
      <c r="E24" s="72" t="s">
        <v>109</v>
      </c>
      <c r="F24" s="69"/>
      <c r="G24" s="69"/>
      <c r="H24" s="69"/>
      <c r="I24" s="69"/>
      <c r="J24" s="69"/>
      <c r="K24" s="69"/>
      <c r="L24" s="62"/>
      <c r="M24" s="62"/>
      <c r="N24" s="63"/>
      <c r="O24" s="58">
        <v>1988</v>
      </c>
      <c r="P24" s="64">
        <v>12.171407758719614</v>
      </c>
      <c r="Q24" s="64">
        <v>17.774091528411944</v>
      </c>
      <c r="R24" s="64">
        <v>21.926103039605142</v>
      </c>
      <c r="S24" s="64"/>
      <c r="T24" s="64">
        <v>10.009456466139216</v>
      </c>
      <c r="U24" s="64">
        <v>11.489750217730654</v>
      </c>
      <c r="V24" s="64">
        <v>11.466710911830102</v>
      </c>
      <c r="W24" s="65">
        <v>180.8</v>
      </c>
      <c r="X24" s="66">
        <f t="shared" si="2"/>
        <v>0.52850043846828409</v>
      </c>
    </row>
    <row r="25" spans="1:24">
      <c r="A25" s="58">
        <v>1989</v>
      </c>
      <c r="B25" s="60">
        <f t="shared" si="0"/>
        <v>21.817450397054944</v>
      </c>
      <c r="C25" s="60">
        <f t="shared" si="1"/>
        <v>18.991719810118674</v>
      </c>
      <c r="E25" s="72" t="s">
        <v>110</v>
      </c>
      <c r="F25" s="69"/>
      <c r="G25" s="69"/>
      <c r="H25" s="69"/>
      <c r="I25" s="69"/>
      <c r="J25" s="69"/>
      <c r="K25" s="69"/>
      <c r="L25" s="62"/>
      <c r="M25" s="62"/>
      <c r="N25" s="63"/>
      <c r="O25" s="58">
        <v>1989</v>
      </c>
      <c r="P25" s="64">
        <v>12.02797762316446</v>
      </c>
      <c r="Q25" s="64">
        <v>17.792632884365869</v>
      </c>
      <c r="R25" s="64">
        <v>20.008856338359003</v>
      </c>
      <c r="S25" s="64"/>
      <c r="T25" s="64">
        <v>10.47015012039866</v>
      </c>
      <c r="U25" s="64">
        <v>12.090102827701074</v>
      </c>
      <c r="V25" s="64">
        <v>11.738583134918663</v>
      </c>
      <c r="W25" s="65">
        <v>188.6</v>
      </c>
      <c r="X25" s="66">
        <f t="shared" si="2"/>
        <v>0.55130078924291137</v>
      </c>
    </row>
    <row r="26" spans="1:24">
      <c r="A26" s="58">
        <v>1990</v>
      </c>
      <c r="B26" s="60">
        <f t="shared" si="0"/>
        <v>21.928524107031485</v>
      </c>
      <c r="C26" s="60">
        <f t="shared" si="1"/>
        <v>19.239153191883929</v>
      </c>
      <c r="E26" s="72" t="s">
        <v>42</v>
      </c>
      <c r="F26" s="69"/>
      <c r="G26" s="69"/>
      <c r="H26" s="69"/>
      <c r="I26" s="69"/>
      <c r="J26" s="69"/>
      <c r="K26" s="69"/>
      <c r="L26" s="62"/>
      <c r="M26" s="62"/>
      <c r="N26" s="63"/>
      <c r="O26" s="58">
        <v>1990</v>
      </c>
      <c r="P26" s="64">
        <v>12.691750287027869</v>
      </c>
      <c r="Q26" s="64">
        <v>18.097888822865773</v>
      </c>
      <c r="R26" s="64">
        <v>20.929878403313875</v>
      </c>
      <c r="S26" s="64"/>
      <c r="T26" s="64">
        <v>11.135201204305812</v>
      </c>
      <c r="U26" s="64">
        <v>13.323427169658888</v>
      </c>
      <c r="V26" s="64">
        <v>12.106695122723563</v>
      </c>
      <c r="W26" s="65">
        <v>198</v>
      </c>
      <c r="X26" s="66">
        <f t="shared" si="2"/>
        <v>0.5787781350482315</v>
      </c>
    </row>
    <row r="27" spans="1:24">
      <c r="A27" s="58">
        <v>1991</v>
      </c>
      <c r="B27" s="60">
        <f t="shared" si="0"/>
        <v>21.266792639472015</v>
      </c>
      <c r="C27" s="60">
        <f t="shared" si="1"/>
        <v>18.662847380621397</v>
      </c>
      <c r="E27" s="68"/>
      <c r="F27" s="69"/>
      <c r="G27" s="69"/>
      <c r="H27" s="69"/>
      <c r="I27" s="69"/>
      <c r="J27" s="69"/>
      <c r="K27" s="69"/>
      <c r="L27" s="62"/>
      <c r="M27" s="62"/>
      <c r="N27" s="63"/>
      <c r="O27" s="58">
        <v>1991</v>
      </c>
      <c r="P27" s="64">
        <v>12.750129115333849</v>
      </c>
      <c r="Q27" s="64">
        <v>18.602146583022765</v>
      </c>
      <c r="R27" s="64">
        <v>21.758652932787985</v>
      </c>
      <c r="S27" s="64"/>
      <c r="T27" s="64">
        <v>11.188979823927061</v>
      </c>
      <c r="U27" s="64">
        <v>13.700068986769239</v>
      </c>
      <c r="V27" s="64">
        <v>13.423357232470648</v>
      </c>
      <c r="W27" s="65">
        <v>205.1</v>
      </c>
      <c r="X27" s="66">
        <f t="shared" si="2"/>
        <v>0.59953230049693063</v>
      </c>
    </row>
    <row r="28" spans="1:24">
      <c r="A28" s="58">
        <v>1992</v>
      </c>
      <c r="B28" s="60">
        <f t="shared" si="0"/>
        <v>20.864767822811249</v>
      </c>
      <c r="C28" s="60">
        <f t="shared" si="1"/>
        <v>18.587720750287893</v>
      </c>
      <c r="E28" s="74"/>
      <c r="F28" s="75"/>
      <c r="G28" s="75"/>
      <c r="H28" s="75"/>
      <c r="I28" s="75"/>
      <c r="J28" s="75"/>
      <c r="K28" s="75"/>
      <c r="L28" s="63"/>
      <c r="M28" s="63"/>
      <c r="N28" s="63"/>
      <c r="O28" s="58">
        <v>1992</v>
      </c>
      <c r="P28" s="64">
        <v>12.826251602271867</v>
      </c>
      <c r="Q28" s="64">
        <v>19.707561217144097</v>
      </c>
      <c r="R28" s="64">
        <v>22.3711999449791</v>
      </c>
      <c r="S28" s="64"/>
      <c r="T28" s="64">
        <v>11.426476684552892</v>
      </c>
      <c r="U28" s="64">
        <v>14.589142189037762</v>
      </c>
      <c r="V28" s="64">
        <v>14.382839497006024</v>
      </c>
      <c r="W28" s="65">
        <v>210.3</v>
      </c>
      <c r="X28" s="66">
        <f t="shared" si="2"/>
        <v>0.61473253434668229</v>
      </c>
    </row>
    <row r="29" spans="1:24">
      <c r="A29" s="58">
        <v>1993</v>
      </c>
      <c r="B29" s="60">
        <f t="shared" si="0"/>
        <v>20.907651873617276</v>
      </c>
      <c r="C29" s="60">
        <f t="shared" si="1"/>
        <v>18.788900566807968</v>
      </c>
      <c r="E29" s="74"/>
      <c r="F29" s="75"/>
      <c r="G29" s="75"/>
      <c r="H29" s="75"/>
      <c r="I29" s="75"/>
      <c r="J29" s="75"/>
      <c r="K29" s="75"/>
      <c r="L29" s="63"/>
      <c r="M29" s="63"/>
      <c r="N29" s="63"/>
      <c r="O29" s="58">
        <v>1993</v>
      </c>
      <c r="P29" s="64">
        <v>13.170415021235085</v>
      </c>
      <c r="Q29" s="64">
        <v>19.865500080926964</v>
      </c>
      <c r="R29" s="64">
        <v>22.911193054756051</v>
      </c>
      <c r="S29" s="64"/>
      <c r="T29" s="64">
        <v>11.835744145416886</v>
      </c>
      <c r="U29" s="64">
        <v>14.845091222308907</v>
      </c>
      <c r="V29" s="64">
        <v>14.385502784525206</v>
      </c>
      <c r="W29" s="65">
        <v>215.5</v>
      </c>
      <c r="X29" s="66">
        <f t="shared" si="2"/>
        <v>0.62993276819643373</v>
      </c>
    </row>
    <row r="30" spans="1:24">
      <c r="A30" s="58">
        <v>1994</v>
      </c>
      <c r="B30" s="60">
        <f t="shared" si="0"/>
        <v>20.635362064351909</v>
      </c>
      <c r="C30" s="60">
        <f t="shared" si="1"/>
        <v>18.311764588363857</v>
      </c>
      <c r="E30" s="74"/>
      <c r="F30" s="75"/>
      <c r="G30" s="75"/>
      <c r="H30" s="75"/>
      <c r="I30" s="75"/>
      <c r="J30" s="75"/>
      <c r="K30" s="75"/>
      <c r="L30" s="63"/>
      <c r="M30" s="63"/>
      <c r="N30" s="63"/>
      <c r="O30" s="58">
        <v>1994</v>
      </c>
      <c r="P30" s="64">
        <v>13.276361269698496</v>
      </c>
      <c r="Q30" s="64">
        <v>20.985287045419675</v>
      </c>
      <c r="R30" s="64">
        <v>23.422405461511207</v>
      </c>
      <c r="S30" s="64"/>
      <c r="T30" s="64">
        <v>11.781407149660582</v>
      </c>
      <c r="U30" s="64">
        <v>15.587188877708719</v>
      </c>
      <c r="V30" s="64">
        <v>15.806659400034032</v>
      </c>
      <c r="W30" s="65">
        <v>220.1</v>
      </c>
      <c r="X30" s="66">
        <f t="shared" si="2"/>
        <v>0.64337912890967552</v>
      </c>
    </row>
    <row r="31" spans="1:24">
      <c r="A31" s="58">
        <v>1995</v>
      </c>
      <c r="B31" s="60">
        <f t="shared" si="0"/>
        <v>20.204654166643138</v>
      </c>
      <c r="C31" s="60">
        <f t="shared" si="1"/>
        <v>18.582243476407783</v>
      </c>
      <c r="E31" s="74"/>
      <c r="F31" s="75"/>
      <c r="G31" s="75"/>
      <c r="H31" s="75"/>
      <c r="I31" s="75"/>
      <c r="J31" s="75"/>
      <c r="K31" s="75"/>
      <c r="L31" s="63"/>
      <c r="M31" s="63"/>
      <c r="N31" s="63"/>
      <c r="O31" s="58">
        <v>1995</v>
      </c>
      <c r="P31" s="64">
        <v>13.312274332538331</v>
      </c>
      <c r="Q31" s="64">
        <v>21.747036160942628</v>
      </c>
      <c r="R31" s="64">
        <v>24.011384701152057</v>
      </c>
      <c r="S31" s="64"/>
      <c r="T31" s="64">
        <v>12.24331388360805</v>
      </c>
      <c r="U31" s="64">
        <v>16.280054387467811</v>
      </c>
      <c r="V31" s="64">
        <v>16.331452063306717</v>
      </c>
      <c r="W31" s="65">
        <v>225.4</v>
      </c>
      <c r="X31" s="66">
        <f t="shared" si="2"/>
        <v>0.65887167494884535</v>
      </c>
    </row>
    <row r="32" spans="1:24">
      <c r="A32" s="58">
        <v>1996</v>
      </c>
      <c r="B32" s="60">
        <f t="shared" si="0"/>
        <v>20.440690977146264</v>
      </c>
      <c r="C32" s="60">
        <f t="shared" si="1"/>
        <v>18.228350266876173</v>
      </c>
      <c r="E32" s="74"/>
      <c r="F32" s="75"/>
      <c r="G32" s="75"/>
      <c r="H32" s="75"/>
      <c r="I32" s="75"/>
      <c r="J32" s="75"/>
      <c r="K32" s="75"/>
      <c r="L32" s="63"/>
      <c r="M32" s="63"/>
      <c r="N32" s="63"/>
      <c r="O32" s="58">
        <v>1996</v>
      </c>
      <c r="P32" s="64">
        <v>13.826296089189258</v>
      </c>
      <c r="Q32" s="64">
        <v>21.980036701339721</v>
      </c>
      <c r="R32" s="64">
        <v>25.474820871007545</v>
      </c>
      <c r="S32" s="64"/>
      <c r="T32" s="64">
        <v>12.329845810450587</v>
      </c>
      <c r="U32" s="64">
        <v>16.640822234089832</v>
      </c>
      <c r="V32" s="64">
        <v>16.405736001718601</v>
      </c>
      <c r="W32" s="65">
        <v>231.4</v>
      </c>
      <c r="X32" s="66">
        <f t="shared" si="2"/>
        <v>0.67641040631394322</v>
      </c>
    </row>
    <row r="33" spans="1:24">
      <c r="A33" s="58">
        <v>1997</v>
      </c>
      <c r="B33" s="60">
        <f t="shared" si="0"/>
        <v>21.028596656977953</v>
      </c>
      <c r="C33" s="60">
        <f t="shared" si="1"/>
        <v>18.536974442033781</v>
      </c>
      <c r="E33" s="74"/>
      <c r="F33" s="75"/>
      <c r="G33" s="75"/>
      <c r="H33" s="75"/>
      <c r="I33" s="75"/>
      <c r="J33" s="75"/>
      <c r="K33" s="75"/>
      <c r="L33" s="63"/>
      <c r="M33" s="63"/>
      <c r="N33" s="63"/>
      <c r="O33" s="58">
        <v>1997</v>
      </c>
      <c r="P33" s="64">
        <v>14.531307365418265</v>
      </c>
      <c r="Q33" s="64">
        <v>23.054070024259424</v>
      </c>
      <c r="R33" s="64">
        <v>25.765035032130854</v>
      </c>
      <c r="S33" s="64"/>
      <c r="T33" s="64">
        <v>12.809531593384349</v>
      </c>
      <c r="U33" s="64">
        <v>17.726351481390569</v>
      </c>
      <c r="V33" s="64">
        <v>16.853451378858615</v>
      </c>
      <c r="W33" s="76">
        <v>236.4</v>
      </c>
      <c r="X33" s="66">
        <f t="shared" si="2"/>
        <v>0.69102601578485823</v>
      </c>
    </row>
    <row r="34" spans="1:24">
      <c r="A34" s="58">
        <v>1998</v>
      </c>
      <c r="B34" s="60">
        <f t="shared" si="0"/>
        <v>22.815358560364324</v>
      </c>
      <c r="C34" s="60">
        <f t="shared" si="1"/>
        <v>19.512579267523066</v>
      </c>
      <c r="E34" s="74"/>
      <c r="F34" s="75"/>
      <c r="G34" s="75"/>
      <c r="H34" s="75"/>
      <c r="I34" s="75"/>
      <c r="J34" s="75"/>
      <c r="K34" s="75"/>
      <c r="L34" s="63"/>
      <c r="M34" s="63"/>
      <c r="N34" s="63"/>
      <c r="O34" s="58">
        <v>1998</v>
      </c>
      <c r="P34" s="64">
        <v>15.986090169305255</v>
      </c>
      <c r="Q34" s="64">
        <v>24.838275797173797</v>
      </c>
      <c r="R34" s="64">
        <v>25.303754058207328</v>
      </c>
      <c r="S34" s="64"/>
      <c r="T34" s="64">
        <v>13.671924146229985</v>
      </c>
      <c r="U34" s="64">
        <v>18.649870838685167</v>
      </c>
      <c r="V34" s="64">
        <v>18.010729785405847</v>
      </c>
      <c r="W34" s="76">
        <v>239.7</v>
      </c>
      <c r="X34" s="66">
        <f t="shared" si="2"/>
        <v>0.70067231803566199</v>
      </c>
    </row>
    <row r="35" spans="1:24">
      <c r="A35" s="58">
        <v>1999</v>
      </c>
      <c r="B35" s="60">
        <f t="shared" si="0"/>
        <v>23.248977847516318</v>
      </c>
      <c r="C35" s="60">
        <f t="shared" si="1"/>
        <v>20.437470588200682</v>
      </c>
      <c r="E35" s="74"/>
      <c r="F35" s="75"/>
      <c r="G35" s="75"/>
      <c r="H35" s="75"/>
      <c r="I35" s="75"/>
      <c r="J35" s="75"/>
      <c r="K35" s="75"/>
      <c r="L35" s="63"/>
      <c r="M35" s="63"/>
      <c r="N35" s="63"/>
      <c r="O35" s="58">
        <v>1999</v>
      </c>
      <c r="P35" s="64">
        <v>16.629713181196266</v>
      </c>
      <c r="Q35" s="64">
        <v>26.000889515449348</v>
      </c>
      <c r="R35" s="64">
        <v>26.041326881328335</v>
      </c>
      <c r="S35" s="64"/>
      <c r="T35" s="64">
        <v>14.618675980510689</v>
      </c>
      <c r="U35" s="64">
        <v>18.856761707312636</v>
      </c>
      <c r="V35" s="64">
        <v>18.715017456577801</v>
      </c>
      <c r="W35" s="76">
        <v>244.7</v>
      </c>
      <c r="X35" s="66">
        <f t="shared" si="2"/>
        <v>0.71528792750657699</v>
      </c>
    </row>
    <row r="36" spans="1:24">
      <c r="A36" s="58">
        <v>2000</v>
      </c>
      <c r="B36" s="60">
        <f t="shared" si="0"/>
        <v>24.304239282205948</v>
      </c>
      <c r="C36" s="60">
        <f t="shared" si="1"/>
        <v>20.709008368590652</v>
      </c>
      <c r="E36" s="75"/>
      <c r="F36" s="75"/>
      <c r="G36" s="75"/>
      <c r="H36" s="75"/>
      <c r="I36" s="75"/>
      <c r="J36" s="75"/>
      <c r="K36" s="75"/>
      <c r="L36" s="63"/>
      <c r="M36" s="63"/>
      <c r="N36" s="63"/>
      <c r="O36" s="58">
        <v>2000</v>
      </c>
      <c r="P36" s="64">
        <v>17.967091828324712</v>
      </c>
      <c r="Q36" s="64">
        <v>27.0460353931085</v>
      </c>
      <c r="R36" s="64">
        <v>27.872533256533298</v>
      </c>
      <c r="S36" s="64"/>
      <c r="T36" s="64">
        <v>15.309290313991744</v>
      </c>
      <c r="U36" s="64">
        <v>19.895356596834048</v>
      </c>
      <c r="V36" s="64">
        <v>19.281216215874792</v>
      </c>
      <c r="W36" s="65">
        <v>252.9</v>
      </c>
      <c r="X36" s="66">
        <f t="shared" si="2"/>
        <v>0.73925752703887748</v>
      </c>
    </row>
    <row r="37" spans="1:24">
      <c r="A37" s="58">
        <v>2001</v>
      </c>
      <c r="B37" s="60">
        <f t="shared" si="0"/>
        <v>25.351457168196056</v>
      </c>
      <c r="C37" s="60">
        <f t="shared" si="1"/>
        <v>21.070396641890436</v>
      </c>
      <c r="E37" s="75"/>
      <c r="F37" s="75"/>
      <c r="G37" s="75"/>
      <c r="H37" s="75"/>
      <c r="I37" s="75"/>
      <c r="J37" s="75"/>
      <c r="K37" s="75"/>
      <c r="L37" s="63"/>
      <c r="M37" s="63"/>
      <c r="N37" s="63"/>
      <c r="O37" s="58">
        <v>2001</v>
      </c>
      <c r="P37" s="64">
        <v>19.267403869426992</v>
      </c>
      <c r="Q37" s="64">
        <v>28.874339546794399</v>
      </c>
      <c r="R37" s="64">
        <v>28.83158399043938</v>
      </c>
      <c r="S37" s="64"/>
      <c r="T37" s="64">
        <v>16.013747813187702</v>
      </c>
      <c r="U37" s="64">
        <v>21.156568124667611</v>
      </c>
      <c r="V37" s="64">
        <v>20.545631812818907</v>
      </c>
      <c r="W37" s="65">
        <v>260</v>
      </c>
      <c r="X37" s="66">
        <f t="shared" si="2"/>
        <v>0.76001169248757672</v>
      </c>
    </row>
    <row r="38" spans="1:24">
      <c r="A38" s="58">
        <v>2002</v>
      </c>
      <c r="B38" s="60">
        <f t="shared" si="0"/>
        <v>24.675512445980772</v>
      </c>
      <c r="C38" s="60">
        <f t="shared" si="1"/>
        <v>21.192993369882373</v>
      </c>
      <c r="E38" s="75"/>
      <c r="F38" s="75"/>
      <c r="G38" s="75"/>
      <c r="H38" s="75"/>
      <c r="I38" s="75"/>
      <c r="J38" s="75"/>
      <c r="K38" s="75"/>
      <c r="L38" s="63"/>
      <c r="M38" s="63"/>
      <c r="N38" s="63"/>
      <c r="O38" s="58">
        <v>2002</v>
      </c>
      <c r="P38" s="64">
        <v>19.056622005928439</v>
      </c>
      <c r="Q38" s="64">
        <v>29.177936009305338</v>
      </c>
      <c r="R38" s="64">
        <v>29.039465769548233</v>
      </c>
      <c r="S38" s="64"/>
      <c r="T38" s="64">
        <v>16.367111512197962</v>
      </c>
      <c r="U38" s="64">
        <v>21.672449939288306</v>
      </c>
      <c r="V38" s="64">
        <v>20.829126941279931</v>
      </c>
      <c r="W38" s="65">
        <v>264.2</v>
      </c>
      <c r="X38" s="66">
        <f t="shared" si="2"/>
        <v>0.77228880444314518</v>
      </c>
    </row>
    <row r="39" spans="1:24">
      <c r="A39" s="58">
        <v>2003</v>
      </c>
      <c r="B39" s="60">
        <f t="shared" si="0"/>
        <v>23.601884151412737</v>
      </c>
      <c r="C39" s="60">
        <f t="shared" si="1"/>
        <v>20.493739680402278</v>
      </c>
      <c r="D39" s="77"/>
      <c r="E39" s="75"/>
      <c r="F39" s="75"/>
      <c r="G39" s="75"/>
      <c r="H39" s="75"/>
      <c r="I39" s="75"/>
      <c r="J39" s="75"/>
      <c r="K39" s="75"/>
      <c r="L39" s="63"/>
      <c r="M39" s="63"/>
      <c r="N39" s="63"/>
      <c r="O39" s="58">
        <v>2003</v>
      </c>
      <c r="P39" s="64">
        <v>18.634518881311255</v>
      </c>
      <c r="Q39" s="64">
        <v>30.54782317669671</v>
      </c>
      <c r="R39" s="64">
        <v>30.217934906346123</v>
      </c>
      <c r="S39" s="64"/>
      <c r="T39" s="64">
        <v>16.180529341352397</v>
      </c>
      <c r="U39" s="64">
        <v>22.753032825243285</v>
      </c>
      <c r="V39" s="64">
        <v>20.963936614127061</v>
      </c>
      <c r="W39" s="65">
        <v>270.10000000000002</v>
      </c>
      <c r="X39" s="66">
        <f t="shared" si="2"/>
        <v>0.78953522361882489</v>
      </c>
    </row>
    <row r="40" spans="1:24">
      <c r="A40" s="58">
        <v>2004</v>
      </c>
      <c r="B40" s="60">
        <f t="shared" si="0"/>
        <v>22.910651733830388</v>
      </c>
      <c r="C40" s="60">
        <f t="shared" si="1"/>
        <v>20.400193837153132</v>
      </c>
      <c r="D40" s="77"/>
      <c r="E40" s="75"/>
      <c r="F40" s="75"/>
      <c r="G40" s="75"/>
      <c r="H40" s="75"/>
      <c r="I40" s="75"/>
      <c r="J40" s="75"/>
      <c r="K40" s="75"/>
      <c r="L40" s="63"/>
      <c r="M40" s="63"/>
      <c r="N40" s="63"/>
      <c r="O40" s="58">
        <v>2004</v>
      </c>
      <c r="P40" s="64">
        <v>18.577652122082867</v>
      </c>
      <c r="Q40" s="64">
        <v>31.483583108942607</v>
      </c>
      <c r="R40" s="64">
        <v>30.827136859036255</v>
      </c>
      <c r="S40" s="64"/>
      <c r="T40" s="64">
        <v>16.541987051816072</v>
      </c>
      <c r="U40" s="64">
        <v>23.009093504117551</v>
      </c>
      <c r="V40" s="64">
        <v>21.544305000964467</v>
      </c>
      <c r="W40" s="65">
        <v>277.39999999999998</v>
      </c>
      <c r="X40" s="66">
        <f t="shared" si="2"/>
        <v>0.81087401344636056</v>
      </c>
    </row>
    <row r="41" spans="1:24">
      <c r="A41" s="58">
        <v>2005</v>
      </c>
      <c r="B41" s="60">
        <f t="shared" si="0"/>
        <v>23.531654396870774</v>
      </c>
      <c r="C41" s="60">
        <f t="shared" si="1"/>
        <v>20.377926996598951</v>
      </c>
      <c r="D41" s="77"/>
      <c r="E41" s="75"/>
      <c r="F41" s="75"/>
      <c r="G41" s="75"/>
      <c r="H41" s="75"/>
      <c r="I41" s="75"/>
      <c r="J41" s="75"/>
      <c r="K41" s="75"/>
      <c r="L41" s="63"/>
      <c r="M41" s="63"/>
      <c r="N41" s="63"/>
      <c r="O41" s="58">
        <v>2005</v>
      </c>
      <c r="P41" s="64">
        <v>19.720915859640019</v>
      </c>
      <c r="Q41" s="64">
        <v>31.373719929733557</v>
      </c>
      <c r="R41" s="64">
        <v>30.593463140905701</v>
      </c>
      <c r="S41" s="64"/>
      <c r="T41" s="64">
        <v>17.077906079874069</v>
      </c>
      <c r="U41" s="64">
        <v>23.662958308994437</v>
      </c>
      <c r="V41" s="64">
        <v>21.94718955501558</v>
      </c>
      <c r="W41" s="65">
        <v>286.7</v>
      </c>
      <c r="X41" s="66">
        <f t="shared" si="2"/>
        <v>0.83805904706226242</v>
      </c>
    </row>
    <row r="42" spans="1:24">
      <c r="A42" s="58">
        <v>2006</v>
      </c>
      <c r="B42" s="60">
        <f t="shared" si="0"/>
        <v>23.398722658505385</v>
      </c>
      <c r="C42" s="60">
        <f t="shared" si="1"/>
        <v>20.301746939794882</v>
      </c>
      <c r="D42" s="77"/>
      <c r="E42" s="75"/>
      <c r="F42" s="75"/>
      <c r="G42" s="75"/>
      <c r="H42" s="75"/>
      <c r="I42" s="75"/>
      <c r="J42" s="75"/>
      <c r="K42" s="75"/>
      <c r="L42" s="63"/>
      <c r="M42" s="63"/>
      <c r="N42" s="63"/>
      <c r="O42" s="58">
        <v>2006</v>
      </c>
      <c r="P42" s="64">
        <v>20.252446007551722</v>
      </c>
      <c r="Q42" s="64">
        <v>32.420491827617091</v>
      </c>
      <c r="R42" s="64">
        <v>31.559637396978175</v>
      </c>
      <c r="S42" s="78"/>
      <c r="T42" s="64">
        <v>17.571900815180545</v>
      </c>
      <c r="U42" s="64">
        <v>24.437540780178296</v>
      </c>
      <c r="V42" s="64">
        <v>24.061184672538378</v>
      </c>
      <c r="W42" s="65">
        <v>296.10000000000002</v>
      </c>
      <c r="X42" s="66">
        <f t="shared" si="2"/>
        <v>0.86553639286758255</v>
      </c>
    </row>
    <row r="43" spans="1:24">
      <c r="A43" s="58">
        <v>2007</v>
      </c>
      <c r="B43" s="60">
        <f t="shared" si="0"/>
        <v>23.693384733375233</v>
      </c>
      <c r="C43" s="60">
        <f t="shared" si="1"/>
        <v>20.369740464254043</v>
      </c>
      <c r="D43" s="77"/>
      <c r="E43" s="75"/>
      <c r="F43" s="75"/>
      <c r="G43" s="75"/>
      <c r="H43" s="75"/>
      <c r="I43" s="75"/>
      <c r="J43" s="75"/>
      <c r="K43" s="75"/>
      <c r="L43" s="63"/>
      <c r="M43" s="63"/>
      <c r="N43" s="63"/>
      <c r="O43" s="58">
        <v>2007</v>
      </c>
      <c r="P43" s="64">
        <v>21.089259430905461</v>
      </c>
      <c r="Q43" s="64">
        <v>34.189072630261727</v>
      </c>
      <c r="R43" s="64">
        <v>33.533329095988258</v>
      </c>
      <c r="S43" s="78"/>
      <c r="T43" s="64">
        <v>18.130914853450324</v>
      </c>
      <c r="U43" s="64">
        <v>25.02046356238456</v>
      </c>
      <c r="V43" s="64">
        <v>24.916030557577152</v>
      </c>
      <c r="W43" s="65">
        <v>304.5</v>
      </c>
      <c r="X43" s="66">
        <f t="shared" si="2"/>
        <v>0.89009061677871959</v>
      </c>
    </row>
    <row r="44" spans="1:24">
      <c r="A44" s="58">
        <v>2008</v>
      </c>
      <c r="B44" s="60">
        <f t="shared" si="0"/>
        <v>23.536921816198966</v>
      </c>
      <c r="C44" s="60">
        <f t="shared" si="1"/>
        <v>20.102481347539303</v>
      </c>
      <c r="D44" s="77"/>
      <c r="E44" s="75"/>
      <c r="F44" s="75"/>
      <c r="G44" s="75"/>
      <c r="H44" s="75"/>
      <c r="I44" s="75"/>
      <c r="J44" s="75"/>
      <c r="K44" s="75"/>
      <c r="L44" s="63"/>
      <c r="M44" s="63"/>
      <c r="N44" s="63"/>
      <c r="O44" s="58" t="s">
        <v>111</v>
      </c>
      <c r="P44" s="64">
        <v>21.75496836679951</v>
      </c>
      <c r="Q44" s="64">
        <v>35.462258594650628</v>
      </c>
      <c r="R44" s="64">
        <v>34.338677474023562</v>
      </c>
      <c r="S44" s="78"/>
      <c r="T44" s="64">
        <v>18.58054546066041</v>
      </c>
      <c r="U44" s="64">
        <v>26.03784260220084</v>
      </c>
      <c r="V44" s="64">
        <v>25.193193160574324</v>
      </c>
      <c r="W44" s="65">
        <v>316.2</v>
      </c>
      <c r="X44" s="66">
        <f t="shared" si="2"/>
        <v>0.9242911429406605</v>
      </c>
    </row>
    <row r="45" spans="1:24">
      <c r="A45" s="58">
        <v>2009</v>
      </c>
      <c r="B45" s="60">
        <f t="shared" si="0"/>
        <v>23.594440056243528</v>
      </c>
      <c r="C45" s="60">
        <f t="shared" si="1"/>
        <v>20.281508474518482</v>
      </c>
      <c r="D45" s="77"/>
      <c r="E45" s="75"/>
      <c r="F45" s="75"/>
      <c r="G45" s="75"/>
      <c r="H45" s="75"/>
      <c r="I45" s="75"/>
      <c r="J45" s="75"/>
      <c r="K45" s="75"/>
      <c r="L45" s="63"/>
      <c r="M45" s="63"/>
      <c r="N45" s="63"/>
      <c r="O45" s="58" t="s">
        <v>112</v>
      </c>
      <c r="P45" s="64">
        <v>21.725368657458962</v>
      </c>
      <c r="Q45" s="64">
        <v>36.007172271032069</v>
      </c>
      <c r="R45" s="64">
        <v>34.956687816207477</v>
      </c>
      <c r="S45" s="78"/>
      <c r="T45" s="64">
        <v>18.674876262710672</v>
      </c>
      <c r="U45" s="64">
        <v>25.901116622605354</v>
      </c>
      <c r="V45" s="64">
        <v>25.273506991238264</v>
      </c>
      <c r="W45" s="65">
        <v>315</v>
      </c>
      <c r="X45" s="66">
        <f t="shared" si="2"/>
        <v>0.92078339666764097</v>
      </c>
    </row>
    <row r="46" spans="1:24">
      <c r="A46" s="58">
        <v>2010</v>
      </c>
      <c r="B46" s="60">
        <f t="shared" si="0"/>
        <v>23.257244347282949</v>
      </c>
      <c r="C46" s="60">
        <f t="shared" si="1"/>
        <v>19.691156339787632</v>
      </c>
      <c r="D46" s="77"/>
      <c r="E46" s="75"/>
      <c r="F46" s="75"/>
      <c r="G46" s="75"/>
      <c r="H46" s="75"/>
      <c r="I46" s="75"/>
      <c r="J46" s="75"/>
      <c r="K46" s="75"/>
      <c r="L46" s="63"/>
      <c r="M46" s="63"/>
      <c r="N46" s="63"/>
      <c r="O46" s="58">
        <v>2010</v>
      </c>
      <c r="P46" s="64">
        <v>21.7684</v>
      </c>
      <c r="Q46" s="64">
        <v>35.593699999999998</v>
      </c>
      <c r="R46" s="64">
        <v>34.897399999999998</v>
      </c>
      <c r="S46" s="78"/>
      <c r="T46" s="64">
        <v>18.430599999999998</v>
      </c>
      <c r="U46" s="64">
        <v>27.0124</v>
      </c>
      <c r="V46" s="64">
        <v>26.4528</v>
      </c>
      <c r="W46" s="65">
        <v>320.2</v>
      </c>
      <c r="X46" s="66">
        <f t="shared" si="2"/>
        <v>0.93598363051739253</v>
      </c>
    </row>
    <row r="47" spans="1:24">
      <c r="A47" s="58">
        <v>2011</v>
      </c>
      <c r="B47" s="60">
        <f t="shared" si="0"/>
        <v>22.457799282921982</v>
      </c>
      <c r="C47" s="60">
        <f t="shared" si="1"/>
        <v>19.476638907147116</v>
      </c>
      <c r="D47" s="77"/>
      <c r="E47" s="75"/>
      <c r="F47" s="75"/>
      <c r="G47" s="75"/>
      <c r="H47" s="75"/>
      <c r="I47" s="75"/>
      <c r="J47" s="75"/>
      <c r="K47" s="75"/>
      <c r="L47" s="63"/>
      <c r="M47" s="63"/>
      <c r="N47" s="63"/>
      <c r="O47" s="58">
        <v>2011</v>
      </c>
      <c r="P47" s="64">
        <v>21.683166042528882</v>
      </c>
      <c r="Q47" s="64">
        <v>36.237268861232316</v>
      </c>
      <c r="R47" s="64">
        <v>36.399248397348487</v>
      </c>
      <c r="S47" s="78"/>
      <c r="T47" s="64">
        <v>18.804834349695096</v>
      </c>
      <c r="U47" s="64">
        <v>27.388928435790888</v>
      </c>
      <c r="V47" s="64">
        <v>27.107441436964336</v>
      </c>
      <c r="W47" s="65">
        <v>330.3</v>
      </c>
      <c r="X47" s="66">
        <f t="shared" si="2"/>
        <v>0.9655071616486407</v>
      </c>
    </row>
    <row r="48" spans="1:24">
      <c r="A48" s="58">
        <v>2012</v>
      </c>
      <c r="B48" s="60">
        <f t="shared" si="0"/>
        <v>22.189000172498783</v>
      </c>
      <c r="C48" s="60">
        <f t="shared" si="1"/>
        <v>19.23483389249888</v>
      </c>
      <c r="D48" s="77"/>
      <c r="O48" s="58">
        <v>2012</v>
      </c>
      <c r="P48" s="64">
        <v>21.871180526648899</v>
      </c>
      <c r="Q48" s="64">
        <v>38.290354190560819</v>
      </c>
      <c r="R48" s="64">
        <v>39.719535885039399</v>
      </c>
      <c r="S48" s="78"/>
      <c r="T48" s="64">
        <v>18.959327648496409</v>
      </c>
      <c r="U48" s="64">
        <v>27.179788727702281</v>
      </c>
      <c r="V48" s="64">
        <v>28.416409530929382</v>
      </c>
      <c r="W48" s="65">
        <v>337.2</v>
      </c>
      <c r="X48" s="66">
        <f t="shared" si="2"/>
        <v>0.98567670271850327</v>
      </c>
    </row>
    <row r="49" spans="1:24">
      <c r="A49" s="58">
        <v>2013</v>
      </c>
      <c r="B49" s="60">
        <f t="shared" si="0"/>
        <v>22.674801726421311</v>
      </c>
      <c r="C49" s="60">
        <f t="shared" si="1"/>
        <v>19.037272676065044</v>
      </c>
      <c r="D49" s="77"/>
      <c r="O49" s="58">
        <v>2013</v>
      </c>
      <c r="P49" s="64">
        <v>22.674801726421311</v>
      </c>
      <c r="Q49" s="64">
        <v>37.789065373875118</v>
      </c>
      <c r="R49" s="64">
        <v>40.066343072194499</v>
      </c>
      <c r="S49" s="78"/>
      <c r="T49" s="64">
        <v>19.037272676065044</v>
      </c>
      <c r="U49" s="64">
        <v>28.58497214080559</v>
      </c>
      <c r="V49" s="64">
        <v>29.003792995746437</v>
      </c>
      <c r="W49" s="65">
        <v>342.1</v>
      </c>
      <c r="X49" s="66">
        <f t="shared" si="2"/>
        <v>1</v>
      </c>
    </row>
    <row r="50" spans="1:24">
      <c r="D50" s="77"/>
      <c r="E50" s="77"/>
      <c r="F50" s="77"/>
      <c r="G50" s="77"/>
      <c r="H50" s="77"/>
      <c r="I50" s="77"/>
      <c r="J50" s="77"/>
      <c r="K50" s="77"/>
    </row>
    <row r="51" spans="1:24">
      <c r="D51" s="77"/>
      <c r="E51" s="77"/>
      <c r="F51" s="77"/>
      <c r="G51" s="77"/>
      <c r="H51" s="77"/>
      <c r="I51" s="77"/>
      <c r="J51" s="77"/>
      <c r="K51" s="77"/>
    </row>
    <row r="52" spans="1:24">
      <c r="E52" s="77"/>
      <c r="F52" s="77"/>
      <c r="G52" s="77"/>
      <c r="H52" s="77"/>
      <c r="I52" s="77"/>
      <c r="J52" s="77"/>
      <c r="K52" s="77"/>
    </row>
    <row r="53" spans="1:24">
      <c r="E53" s="77"/>
      <c r="F53" s="77"/>
      <c r="G53" s="77"/>
      <c r="H53" s="77"/>
      <c r="I53" s="77"/>
      <c r="J53" s="77"/>
      <c r="K53" s="77"/>
    </row>
    <row r="54" spans="1:24">
      <c r="A54" s="79"/>
      <c r="C54" s="80"/>
      <c r="E54" s="77"/>
      <c r="F54" s="77"/>
      <c r="G54" s="77"/>
      <c r="H54" s="77"/>
      <c r="I54" s="77"/>
      <c r="J54" s="77"/>
      <c r="K54" s="77"/>
    </row>
    <row r="55" spans="1:24">
      <c r="A55" s="79"/>
      <c r="C55" s="80"/>
      <c r="E55" s="77"/>
      <c r="F55" s="77"/>
      <c r="G55" s="77"/>
      <c r="H55" s="77"/>
      <c r="I55" s="77"/>
      <c r="J55" s="77"/>
      <c r="K55" s="77"/>
    </row>
    <row r="56" spans="1:24">
      <c r="A56" s="79"/>
      <c r="C56" s="80"/>
      <c r="E56" s="77"/>
      <c r="F56" s="77"/>
      <c r="G56" s="77"/>
      <c r="H56" s="77"/>
      <c r="I56" s="77"/>
      <c r="J56" s="77"/>
      <c r="K56" s="77"/>
      <c r="P56" s="81"/>
      <c r="Q56" s="81"/>
      <c r="R56" s="81"/>
      <c r="S56" s="81"/>
      <c r="T56" s="81"/>
      <c r="U56" s="81"/>
      <c r="V56" s="81"/>
    </row>
    <row r="57" spans="1:24">
      <c r="A57" s="79"/>
      <c r="C57" s="80"/>
      <c r="E57" s="77"/>
      <c r="F57" s="77"/>
      <c r="G57" s="77"/>
      <c r="H57" s="77"/>
      <c r="I57" s="77"/>
      <c r="J57" s="77"/>
      <c r="K57" s="77"/>
    </row>
    <row r="58" spans="1:24">
      <c r="C58" s="80"/>
      <c r="E58" s="77"/>
      <c r="F58" s="77"/>
      <c r="G58" s="77"/>
      <c r="H58" s="77"/>
      <c r="I58" s="77"/>
      <c r="J58" s="77"/>
      <c r="K58" s="77"/>
    </row>
    <row r="60" spans="1:24">
      <c r="A60" s="82"/>
      <c r="C60" s="83"/>
    </row>
    <row r="61" spans="1:24">
      <c r="A61" s="82"/>
      <c r="C61" s="83"/>
    </row>
    <row r="62" spans="1:24">
      <c r="A62" s="82"/>
      <c r="C62" s="83"/>
    </row>
    <row r="63" spans="1:24">
      <c r="A63" s="82"/>
      <c r="C63" s="83"/>
    </row>
    <row r="83" spans="1:1">
      <c r="A83" s="47" t="s">
        <v>113</v>
      </c>
    </row>
    <row r="84" spans="1:1">
      <c r="A84" s="47" t="s">
        <v>114</v>
      </c>
    </row>
  </sheetData>
  <mergeCells count="19">
    <mergeCell ref="A5:A7"/>
    <mergeCell ref="B5:B7"/>
    <mergeCell ref="C5:C7"/>
    <mergeCell ref="O5:O7"/>
    <mergeCell ref="P5:R5"/>
    <mergeCell ref="A3:C3"/>
    <mergeCell ref="E3:M3"/>
    <mergeCell ref="O3:X3"/>
    <mergeCell ref="A4:C4"/>
    <mergeCell ref="P4:V4"/>
    <mergeCell ref="T5:V5"/>
    <mergeCell ref="W5:W7"/>
    <mergeCell ref="X5:X7"/>
    <mergeCell ref="P6:P7"/>
    <mergeCell ref="Q6:Q7"/>
    <mergeCell ref="R6:R7"/>
    <mergeCell ref="T6:T7"/>
    <mergeCell ref="U6:U7"/>
    <mergeCell ref="V6:V7"/>
  </mergeCells>
  <hyperlinks>
    <hyperlink ref="E22" r:id="rId1"/>
  </hyperlinks>
  <pageMargins left="0.75" right="0.75" top="1" bottom="1" header="0.5" footer="0.5"/>
  <pageSetup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45"/>
  <sheetViews>
    <sheetView topLeftCell="A22" workbookViewId="0">
      <selection activeCell="K34" sqref="K34"/>
    </sheetView>
  </sheetViews>
  <sheetFormatPr defaultRowHeight="15"/>
  <cols>
    <col min="1" max="16384" width="9.140625" style="42"/>
  </cols>
  <sheetData>
    <row r="1" spans="1:3" ht="67.5" customHeight="1">
      <c r="A1" s="177" t="s">
        <v>224</v>
      </c>
      <c r="B1" s="178"/>
      <c r="C1" s="179"/>
    </row>
    <row r="2" spans="1:3">
      <c r="A2" s="106" t="s">
        <v>4</v>
      </c>
      <c r="B2" s="162" t="s">
        <v>94</v>
      </c>
      <c r="C2" s="163" t="s">
        <v>95</v>
      </c>
    </row>
    <row r="3" spans="1:3">
      <c r="A3" s="44">
        <v>1973</v>
      </c>
      <c r="B3" s="108">
        <v>21.858206430936129</v>
      </c>
      <c r="C3" s="109">
        <v>18.318589034811783</v>
      </c>
    </row>
    <row r="4" spans="1:3">
      <c r="A4" s="44">
        <v>1974</v>
      </c>
      <c r="B4" s="143">
        <v>21.681300699796697</v>
      </c>
      <c r="C4" s="144">
        <v>18.246613492796612</v>
      </c>
    </row>
    <row r="5" spans="1:3">
      <c r="A5" s="44">
        <v>1975</v>
      </c>
      <c r="B5" s="143">
        <v>20.767164509081834</v>
      </c>
      <c r="C5" s="144">
        <v>17.240522356946318</v>
      </c>
    </row>
    <row r="6" spans="1:3">
      <c r="A6" s="44">
        <v>1976</v>
      </c>
      <c r="B6" s="143">
        <v>21.233794048972463</v>
      </c>
      <c r="C6" s="144">
        <v>17.561565792292118</v>
      </c>
    </row>
    <row r="7" spans="1:3">
      <c r="A7" s="44">
        <v>1977</v>
      </c>
      <c r="B7" s="143">
        <v>21.145352853343006</v>
      </c>
      <c r="C7" s="144">
        <v>16.820080959285839</v>
      </c>
    </row>
    <row r="8" spans="1:3">
      <c r="A8" s="44">
        <v>1978</v>
      </c>
      <c r="B8" s="143">
        <v>21.198509819775776</v>
      </c>
      <c r="C8" s="144">
        <v>16.849733515833613</v>
      </c>
    </row>
    <row r="9" spans="1:3">
      <c r="A9" s="44">
        <v>1979</v>
      </c>
      <c r="B9" s="143">
        <v>21.33873581729755</v>
      </c>
      <c r="C9" s="144">
        <v>16.879291547506938</v>
      </c>
    </row>
    <row r="10" spans="1:3">
      <c r="A10" s="44">
        <v>1980</v>
      </c>
      <c r="B10" s="143">
        <v>21.355792153800881</v>
      </c>
      <c r="C10" s="144">
        <v>16.509036338874576</v>
      </c>
    </row>
    <row r="11" spans="1:3">
      <c r="A11" s="44">
        <v>1981</v>
      </c>
      <c r="B11" s="143">
        <v>21.066380744580943</v>
      </c>
      <c r="C11" s="144">
        <v>16.746632569739109</v>
      </c>
    </row>
    <row r="12" spans="1:3">
      <c r="A12" s="44">
        <v>1982</v>
      </c>
      <c r="B12" s="143">
        <v>21.427748300720886</v>
      </c>
      <c r="C12" s="144">
        <v>17.305801172562372</v>
      </c>
    </row>
    <row r="13" spans="1:3">
      <c r="A13" s="44">
        <v>1983</v>
      </c>
      <c r="B13" s="143">
        <v>21.223453446003269</v>
      </c>
      <c r="C13" s="144">
        <v>17.270579407211216</v>
      </c>
    </row>
    <row r="14" spans="1:3">
      <c r="A14" s="44">
        <v>1984</v>
      </c>
      <c r="B14" s="143">
        <v>21.770760200188562</v>
      </c>
      <c r="C14" s="144">
        <v>17.254107116895192</v>
      </c>
    </row>
    <row r="15" spans="1:3">
      <c r="A15" s="44">
        <v>1985</v>
      </c>
      <c r="B15" s="143">
        <v>22.132347051002949</v>
      </c>
      <c r="C15" s="144">
        <v>18.069152644477811</v>
      </c>
    </row>
    <row r="16" spans="1:3">
      <c r="A16" s="44">
        <v>1986</v>
      </c>
      <c r="B16" s="143">
        <v>22.740727565267985</v>
      </c>
      <c r="C16" s="144">
        <v>18.416522271157255</v>
      </c>
    </row>
    <row r="17" spans="1:3">
      <c r="A17" s="44">
        <v>1987</v>
      </c>
      <c r="B17" s="143">
        <v>22.49886743593277</v>
      </c>
      <c r="C17" s="144">
        <v>19.025459935156437</v>
      </c>
    </row>
    <row r="18" spans="1:3">
      <c r="A18" s="44">
        <v>1988</v>
      </c>
      <c r="B18" s="143">
        <v>23.03008072045343</v>
      </c>
      <c r="C18" s="144">
        <v>18.939353191737975</v>
      </c>
    </row>
    <row r="19" spans="1:3">
      <c r="A19" s="44">
        <v>1989</v>
      </c>
      <c r="B19" s="143">
        <v>21.817450397054944</v>
      </c>
      <c r="C19" s="144">
        <v>18.991719810118674</v>
      </c>
    </row>
    <row r="20" spans="1:3">
      <c r="A20" s="44">
        <v>1990</v>
      </c>
      <c r="B20" s="143">
        <v>21.928524107031485</v>
      </c>
      <c r="C20" s="144">
        <v>19.239153191883929</v>
      </c>
    </row>
    <row r="21" spans="1:3">
      <c r="A21" s="44">
        <v>1991</v>
      </c>
      <c r="B21" s="143">
        <v>21.266792639472015</v>
      </c>
      <c r="C21" s="144">
        <v>18.662847380621397</v>
      </c>
    </row>
    <row r="22" spans="1:3">
      <c r="A22" s="44">
        <v>1992</v>
      </c>
      <c r="B22" s="143">
        <v>20.864767822811249</v>
      </c>
      <c r="C22" s="144">
        <v>18.587720750287893</v>
      </c>
    </row>
    <row r="23" spans="1:3">
      <c r="A23" s="44">
        <v>1993</v>
      </c>
      <c r="B23" s="143">
        <v>20.907651873617276</v>
      </c>
      <c r="C23" s="144">
        <v>18.788900566807968</v>
      </c>
    </row>
    <row r="24" spans="1:3">
      <c r="A24" s="44">
        <v>1994</v>
      </c>
      <c r="B24" s="143">
        <v>20.635362064351909</v>
      </c>
      <c r="C24" s="144">
        <v>18.311764588363857</v>
      </c>
    </row>
    <row r="25" spans="1:3">
      <c r="A25" s="44">
        <v>1995</v>
      </c>
      <c r="B25" s="143">
        <v>20.204654166643138</v>
      </c>
      <c r="C25" s="144">
        <v>18.582243476407783</v>
      </c>
    </row>
    <row r="26" spans="1:3">
      <c r="A26" s="44">
        <v>1996</v>
      </c>
      <c r="B26" s="143">
        <v>20.440690977146264</v>
      </c>
      <c r="C26" s="144">
        <v>18.228350266876173</v>
      </c>
    </row>
    <row r="27" spans="1:3">
      <c r="A27" s="44">
        <v>1997</v>
      </c>
      <c r="B27" s="143">
        <v>21.028596656977953</v>
      </c>
      <c r="C27" s="144">
        <v>18.536974442033781</v>
      </c>
    </row>
    <row r="28" spans="1:3">
      <c r="A28" s="44">
        <v>1998</v>
      </c>
      <c r="B28" s="143">
        <v>22.815358560364324</v>
      </c>
      <c r="C28" s="144">
        <v>19.512579267523066</v>
      </c>
    </row>
    <row r="29" spans="1:3">
      <c r="A29" s="44">
        <v>1999</v>
      </c>
      <c r="B29" s="143">
        <v>23.248977847516318</v>
      </c>
      <c r="C29" s="144">
        <v>20.437470588200682</v>
      </c>
    </row>
    <row r="30" spans="1:3">
      <c r="A30" s="44">
        <v>2000</v>
      </c>
      <c r="B30" s="143">
        <v>24.304239282205948</v>
      </c>
      <c r="C30" s="144">
        <v>20.709008368590652</v>
      </c>
    </row>
    <row r="31" spans="1:3">
      <c r="A31" s="44">
        <v>2001</v>
      </c>
      <c r="B31" s="143">
        <v>25.351457168196056</v>
      </c>
      <c r="C31" s="144">
        <v>21.070396641890436</v>
      </c>
    </row>
    <row r="32" spans="1:3">
      <c r="A32" s="44">
        <v>2002</v>
      </c>
      <c r="B32" s="143">
        <v>24.675512445980772</v>
      </c>
      <c r="C32" s="144">
        <v>21.192993369882373</v>
      </c>
    </row>
    <row r="33" spans="1:3">
      <c r="A33" s="44">
        <v>2003</v>
      </c>
      <c r="B33" s="143">
        <v>23.601884151412737</v>
      </c>
      <c r="C33" s="144">
        <v>20.493739680402278</v>
      </c>
    </row>
    <row r="34" spans="1:3">
      <c r="A34" s="44">
        <v>2004</v>
      </c>
      <c r="B34" s="143">
        <v>22.910651733830388</v>
      </c>
      <c r="C34" s="144">
        <v>20.400193837153132</v>
      </c>
    </row>
    <row r="35" spans="1:3">
      <c r="A35" s="44">
        <v>2005</v>
      </c>
      <c r="B35" s="143">
        <v>23.531654396870774</v>
      </c>
      <c r="C35" s="144">
        <v>20.377926996598951</v>
      </c>
    </row>
    <row r="36" spans="1:3">
      <c r="A36" s="44">
        <v>2006</v>
      </c>
      <c r="B36" s="143">
        <v>23.398722658505385</v>
      </c>
      <c r="C36" s="144">
        <v>20.301746939794882</v>
      </c>
    </row>
    <row r="37" spans="1:3">
      <c r="A37" s="44">
        <v>2007</v>
      </c>
      <c r="B37" s="143">
        <v>23.693384733375233</v>
      </c>
      <c r="C37" s="144">
        <v>20.369740464254043</v>
      </c>
    </row>
    <row r="38" spans="1:3">
      <c r="A38" s="44">
        <v>2008</v>
      </c>
      <c r="B38" s="143">
        <v>23.536921816198966</v>
      </c>
      <c r="C38" s="144">
        <v>20.102481347539303</v>
      </c>
    </row>
    <row r="39" spans="1:3">
      <c r="A39" s="44">
        <v>2009</v>
      </c>
      <c r="B39" s="143">
        <v>23.594440056243528</v>
      </c>
      <c r="C39" s="144">
        <v>20.281508474518482</v>
      </c>
    </row>
    <row r="40" spans="1:3">
      <c r="A40" s="44">
        <v>2010</v>
      </c>
      <c r="B40" s="143">
        <v>23.257244347282949</v>
      </c>
      <c r="C40" s="144">
        <v>19.691156339787632</v>
      </c>
    </row>
    <row r="41" spans="1:3">
      <c r="A41" s="44">
        <v>2011</v>
      </c>
      <c r="B41" s="143">
        <v>22.457799282921982</v>
      </c>
      <c r="C41" s="144">
        <v>19.476638907147116</v>
      </c>
    </row>
    <row r="42" spans="1:3">
      <c r="A42" s="44">
        <v>2012</v>
      </c>
      <c r="B42" s="143">
        <v>22.189000172498783</v>
      </c>
      <c r="C42" s="144">
        <v>19.23483389249888</v>
      </c>
    </row>
    <row r="43" spans="1:3">
      <c r="A43" s="45">
        <v>2013</v>
      </c>
      <c r="B43" s="145">
        <v>22.674801726421311</v>
      </c>
      <c r="C43" s="146">
        <v>19.037272676065044</v>
      </c>
    </row>
    <row r="44" spans="1:3" ht="79.5" customHeight="1">
      <c r="A44" s="171" t="s">
        <v>220</v>
      </c>
      <c r="B44" s="172"/>
      <c r="C44" s="173"/>
    </row>
    <row r="45" spans="1:3" ht="108.75" customHeight="1" thickBot="1">
      <c r="A45" s="174" t="s">
        <v>239</v>
      </c>
      <c r="B45" s="175"/>
      <c r="C45" s="176"/>
    </row>
  </sheetData>
  <mergeCells count="3">
    <mergeCell ref="A1:C1"/>
    <mergeCell ref="A44:C44"/>
    <mergeCell ref="A45:C45"/>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0"/>
  <sheetViews>
    <sheetView topLeftCell="A16" workbookViewId="0">
      <selection activeCell="O7" sqref="O7"/>
    </sheetView>
  </sheetViews>
  <sheetFormatPr defaultRowHeight="15"/>
  <cols>
    <col min="1" max="2" width="9.140625" style="42"/>
    <col min="3" max="3" width="3.140625" style="42" customWidth="1"/>
    <col min="4" max="7" width="9.140625" style="42"/>
    <col min="8" max="8" width="3.28515625" style="42" customWidth="1"/>
    <col min="9" max="9" width="12" style="42" bestFit="1" customWidth="1"/>
    <col min="10" max="16384" width="9.140625" style="42"/>
  </cols>
  <sheetData>
    <row r="1" spans="1:10" ht="47.25" customHeight="1">
      <c r="A1" s="226" t="s">
        <v>183</v>
      </c>
      <c r="B1" s="227"/>
      <c r="C1" s="227"/>
      <c r="D1" s="227"/>
      <c r="E1" s="227"/>
      <c r="F1" s="227"/>
      <c r="G1" s="227"/>
      <c r="H1" s="227"/>
      <c r="I1" s="227"/>
      <c r="J1" s="228"/>
    </row>
    <row r="2" spans="1:10" ht="40.5" customHeight="1">
      <c r="A2" s="112"/>
      <c r="B2" s="244" t="s">
        <v>88</v>
      </c>
      <c r="C2" s="155"/>
      <c r="D2" s="242" t="s">
        <v>139</v>
      </c>
      <c r="E2" s="242"/>
      <c r="F2" s="242"/>
      <c r="G2" s="242"/>
      <c r="H2" s="113"/>
      <c r="I2" s="242" t="s">
        <v>140</v>
      </c>
      <c r="J2" s="243"/>
    </row>
    <row r="3" spans="1:10">
      <c r="A3" s="45" t="s">
        <v>4</v>
      </c>
      <c r="B3" s="245"/>
      <c r="C3" s="86"/>
      <c r="D3" s="86" t="s">
        <v>126</v>
      </c>
      <c r="E3" s="86" t="s">
        <v>127</v>
      </c>
      <c r="F3" s="86" t="s">
        <v>128</v>
      </c>
      <c r="G3" s="86" t="s">
        <v>129</v>
      </c>
      <c r="H3" s="86"/>
      <c r="I3" s="86" t="s">
        <v>123</v>
      </c>
      <c r="J3" s="87" t="s">
        <v>124</v>
      </c>
    </row>
    <row r="4" spans="1:10">
      <c r="A4" s="44">
        <v>1979</v>
      </c>
      <c r="B4" s="38">
        <v>0.50615816175355055</v>
      </c>
      <c r="C4" s="38"/>
      <c r="D4" s="38">
        <v>0.52170589186036964</v>
      </c>
      <c r="E4" s="38">
        <v>0.45787852843989812</v>
      </c>
      <c r="F4" s="38">
        <v>0.38160523816102848</v>
      </c>
      <c r="G4" s="38">
        <v>0.43626754999057882</v>
      </c>
      <c r="H4" s="38"/>
      <c r="I4" s="38">
        <v>0.51214682535480005</v>
      </c>
      <c r="J4" s="40">
        <v>0.60982084373269996</v>
      </c>
    </row>
    <row r="5" spans="1:10">
      <c r="A5" s="44">
        <v>1980</v>
      </c>
      <c r="B5" s="38">
        <v>0.49984472099210125</v>
      </c>
      <c r="C5" s="38"/>
      <c r="D5" s="38">
        <v>0.51687995112626872</v>
      </c>
      <c r="E5" s="38">
        <v>0.44622295130386713</v>
      </c>
      <c r="F5" s="38">
        <v>0.38030638019847435</v>
      </c>
      <c r="G5" s="38">
        <v>0.3996262156557534</v>
      </c>
      <c r="H5" s="38"/>
      <c r="I5" s="38">
        <v>0.50756984749580003</v>
      </c>
      <c r="J5" s="40">
        <v>0.58346338475159998</v>
      </c>
    </row>
    <row r="6" spans="1:10">
      <c r="A6" s="44">
        <v>1981</v>
      </c>
      <c r="B6" s="38">
        <v>0.48964440020101951</v>
      </c>
      <c r="C6" s="38"/>
      <c r="D6" s="38">
        <v>0.50464072391744097</v>
      </c>
      <c r="E6" s="38">
        <v>0.45040354645611269</v>
      </c>
      <c r="F6" s="38">
        <v>0.36237176901452789</v>
      </c>
      <c r="G6" s="38">
        <v>0.4419724570312295</v>
      </c>
      <c r="H6" s="38"/>
      <c r="I6" s="38">
        <v>0.48751736353620001</v>
      </c>
      <c r="J6" s="40">
        <v>0.58037161907519996</v>
      </c>
    </row>
    <row r="7" spans="1:10">
      <c r="A7" s="44">
        <v>1982</v>
      </c>
      <c r="B7" s="38">
        <v>0.47991560087359519</v>
      </c>
      <c r="C7" s="38"/>
      <c r="D7" s="38">
        <v>0.49344208873503248</v>
      </c>
      <c r="E7" s="38">
        <v>0.44550676769756814</v>
      </c>
      <c r="F7" s="38">
        <v>0.35788265460604568</v>
      </c>
      <c r="G7" s="38">
        <v>0.44718986421643769</v>
      </c>
      <c r="H7" s="38"/>
      <c r="I7" s="38">
        <v>0.47929152745549997</v>
      </c>
      <c r="J7" s="40">
        <v>0.55941486674730001</v>
      </c>
    </row>
    <row r="8" spans="1:10">
      <c r="A8" s="44">
        <v>1983</v>
      </c>
      <c r="B8" s="38">
        <v>0.47454489506598935</v>
      </c>
      <c r="C8" s="38"/>
      <c r="D8" s="38">
        <v>0.48919342273379152</v>
      </c>
      <c r="E8" s="38">
        <v>0.44302261814841865</v>
      </c>
      <c r="F8" s="38">
        <v>0.34449431567693539</v>
      </c>
      <c r="G8" s="38">
        <v>0.46922187365381562</v>
      </c>
      <c r="H8" s="38"/>
      <c r="I8" s="38">
        <v>0.47684711597989993</v>
      </c>
      <c r="J8" s="40">
        <v>0.57331581192589998</v>
      </c>
    </row>
    <row r="9" spans="1:10">
      <c r="A9" s="44">
        <v>1984</v>
      </c>
      <c r="B9" s="38">
        <v>0.45962236237138038</v>
      </c>
      <c r="C9" s="38"/>
      <c r="D9" s="38">
        <v>0.47510557546898263</v>
      </c>
      <c r="E9" s="38">
        <v>0.4365210328269466</v>
      </c>
      <c r="F9" s="38">
        <v>0.32222979459404227</v>
      </c>
      <c r="G9" s="38">
        <v>0.43634933626140393</v>
      </c>
      <c r="H9" s="38"/>
      <c r="I9" s="38">
        <v>0.45671280430149996</v>
      </c>
      <c r="J9" s="40">
        <v>0.56361720126600001</v>
      </c>
    </row>
    <row r="10" spans="1:10">
      <c r="A10" s="44">
        <v>1985</v>
      </c>
      <c r="B10" s="38">
        <v>0.46207938787020447</v>
      </c>
      <c r="C10" s="38"/>
      <c r="D10" s="38">
        <v>0.47730233856417553</v>
      </c>
      <c r="E10" s="38">
        <v>0.44815089129297758</v>
      </c>
      <c r="F10" s="38">
        <v>0.31443165030662107</v>
      </c>
      <c r="G10" s="38">
        <v>0.45717083534089248</v>
      </c>
      <c r="H10" s="38"/>
      <c r="I10" s="38">
        <v>0.45339579930809998</v>
      </c>
      <c r="J10" s="40">
        <v>0.56753181481530002</v>
      </c>
    </row>
    <row r="11" spans="1:10">
      <c r="A11" s="44">
        <v>1986</v>
      </c>
      <c r="B11" s="38">
        <v>0.45351620969986861</v>
      </c>
      <c r="C11" s="38"/>
      <c r="D11" s="38">
        <v>0.47348533112460411</v>
      </c>
      <c r="E11" s="38">
        <v>0.42073731517897639</v>
      </c>
      <c r="F11" s="38">
        <v>0.30450611241047876</v>
      </c>
      <c r="G11" s="38">
        <v>0.40784288223797138</v>
      </c>
      <c r="H11" s="38"/>
      <c r="I11" s="38">
        <v>0.44481464586500002</v>
      </c>
      <c r="J11" s="40">
        <v>0.56373601369250004</v>
      </c>
    </row>
    <row r="12" spans="1:10">
      <c r="A12" s="44">
        <v>1987</v>
      </c>
      <c r="B12" s="38">
        <v>0.42535094000109841</v>
      </c>
      <c r="C12" s="38"/>
      <c r="D12" s="38">
        <v>0.44584242362857324</v>
      </c>
      <c r="E12" s="38">
        <v>0.38174381830594101</v>
      </c>
      <c r="F12" s="38">
        <v>0.27533708542369845</v>
      </c>
      <c r="G12" s="38">
        <v>0.4168687103673534</v>
      </c>
      <c r="H12" s="38"/>
      <c r="I12" s="38">
        <v>0.4203446181778</v>
      </c>
      <c r="J12" s="40">
        <v>0.52775875323120003</v>
      </c>
    </row>
    <row r="13" spans="1:10">
      <c r="A13" s="44">
        <v>1988</v>
      </c>
      <c r="B13" s="38">
        <v>0.42834215018211563</v>
      </c>
      <c r="C13" s="38"/>
      <c r="D13" s="38">
        <v>0.45164934669182727</v>
      </c>
      <c r="E13" s="38">
        <v>0.38589112773061146</v>
      </c>
      <c r="F13" s="38">
        <v>0.26417564614894107</v>
      </c>
      <c r="G13" s="38">
        <v>0.39851901958309699</v>
      </c>
      <c r="H13" s="38"/>
      <c r="I13" s="38">
        <v>0.4275850387083</v>
      </c>
      <c r="J13" s="40">
        <v>0.52552778269370004</v>
      </c>
    </row>
    <row r="14" spans="1:10">
      <c r="A14" s="44">
        <v>1989</v>
      </c>
      <c r="B14" s="38">
        <v>0.43661942446118118</v>
      </c>
      <c r="C14" s="38"/>
      <c r="D14" s="38">
        <v>0.46059289979670459</v>
      </c>
      <c r="E14" s="38">
        <v>0.40672429947460276</v>
      </c>
      <c r="F14" s="38">
        <v>0.26306857231828906</v>
      </c>
      <c r="G14" s="38">
        <v>0.3976090651276728</v>
      </c>
      <c r="H14" s="38"/>
      <c r="I14" s="38">
        <v>0.4292826459495</v>
      </c>
      <c r="J14" s="40">
        <v>0.55361099707890005</v>
      </c>
    </row>
    <row r="15" spans="1:10">
      <c r="A15" s="44">
        <v>1990</v>
      </c>
      <c r="B15" s="38">
        <v>0.43873501999084508</v>
      </c>
      <c r="C15" s="38"/>
      <c r="D15" s="38">
        <v>0.46444752468156325</v>
      </c>
      <c r="E15" s="38">
        <v>0.4057176355896604</v>
      </c>
      <c r="F15" s="38">
        <v>0.26051954250500919</v>
      </c>
      <c r="G15" s="38">
        <v>0.38695240159030453</v>
      </c>
      <c r="H15" s="38"/>
      <c r="I15" s="38">
        <v>0.43278889345510002</v>
      </c>
      <c r="J15" s="40">
        <v>0.55777819024249997</v>
      </c>
    </row>
    <row r="16" spans="1:10">
      <c r="A16" s="44">
        <v>1991</v>
      </c>
      <c r="B16" s="38">
        <v>0.44538470227412014</v>
      </c>
      <c r="C16" s="38"/>
      <c r="D16" s="38">
        <v>0.47442839898546696</v>
      </c>
      <c r="E16" s="38">
        <v>0.40314704803528451</v>
      </c>
      <c r="F16" s="38">
        <v>0.2610757352942808</v>
      </c>
      <c r="G16" s="38">
        <v>0.36540393572922658</v>
      </c>
      <c r="H16" s="38"/>
      <c r="I16" s="38">
        <v>0.42653425496520003</v>
      </c>
      <c r="J16" s="40">
        <v>0.56264227521550003</v>
      </c>
    </row>
    <row r="17" spans="1:10">
      <c r="A17" s="44">
        <v>1992</v>
      </c>
      <c r="B17" s="38">
        <v>0.44459459731506501</v>
      </c>
      <c r="C17" s="38"/>
      <c r="D17" s="38">
        <v>0.47665796660775167</v>
      </c>
      <c r="E17" s="38">
        <v>0.38557479709638964</v>
      </c>
      <c r="F17" s="38">
        <v>0.24253408104668536</v>
      </c>
      <c r="G17" s="38">
        <v>0.40263647181009632</v>
      </c>
      <c r="H17" s="38"/>
      <c r="I17" s="38">
        <v>0.43044412951510003</v>
      </c>
      <c r="J17" s="40">
        <v>0.5659600990043</v>
      </c>
    </row>
    <row r="18" spans="1:10">
      <c r="A18" s="44">
        <v>1993</v>
      </c>
      <c r="B18" s="38">
        <v>0.43716539969778617</v>
      </c>
      <c r="C18" s="38"/>
      <c r="D18" s="38">
        <v>0.47442632166113197</v>
      </c>
      <c r="E18" s="38">
        <v>0.35834626563621613</v>
      </c>
      <c r="F18" s="38">
        <v>0.24938787452396702</v>
      </c>
      <c r="G18" s="38">
        <v>0.38300594113606068</v>
      </c>
      <c r="H18" s="38"/>
      <c r="I18" s="38">
        <v>0.41415221394360002</v>
      </c>
      <c r="J18" s="40">
        <v>0.56878800651109995</v>
      </c>
    </row>
    <row r="19" spans="1:10">
      <c r="A19" s="44">
        <v>1994</v>
      </c>
      <c r="B19" s="38">
        <v>0.45696786163425168</v>
      </c>
      <c r="C19" s="38"/>
      <c r="D19" s="38">
        <v>0.49070405736846417</v>
      </c>
      <c r="E19" s="38">
        <v>0.41535052607325618</v>
      </c>
      <c r="F19" s="38">
        <v>0.25496977877742144</v>
      </c>
      <c r="G19" s="38">
        <v>0.424722428159931</v>
      </c>
      <c r="H19" s="38"/>
      <c r="I19" s="38">
        <v>0.43236662171860002</v>
      </c>
      <c r="J19" s="40">
        <v>0.59124558606370003</v>
      </c>
    </row>
    <row r="20" spans="1:10">
      <c r="A20" s="44">
        <v>1995</v>
      </c>
      <c r="B20" s="38">
        <v>0.45849988152783699</v>
      </c>
      <c r="C20" s="38"/>
      <c r="D20" s="38">
        <v>0.49519575836562379</v>
      </c>
      <c r="E20" s="38">
        <v>0.42630480827173595</v>
      </c>
      <c r="F20" s="38">
        <v>0.24653018413731442</v>
      </c>
      <c r="G20" s="38">
        <v>0.3953793849829359</v>
      </c>
      <c r="H20" s="38"/>
      <c r="I20" s="38">
        <v>0.43228809229479997</v>
      </c>
      <c r="J20" s="40">
        <v>0.58762601429000005</v>
      </c>
    </row>
    <row r="21" spans="1:10">
      <c r="A21" s="44">
        <v>1996</v>
      </c>
      <c r="B21" s="38">
        <v>0.47056457330570384</v>
      </c>
      <c r="C21" s="38"/>
      <c r="D21" s="38">
        <v>0.5076535876150664</v>
      </c>
      <c r="E21" s="38">
        <v>0.42155937669236093</v>
      </c>
      <c r="F21" s="38">
        <v>0.2779203363429934</v>
      </c>
      <c r="G21" s="38">
        <v>0.43746746104850531</v>
      </c>
      <c r="H21" s="38"/>
      <c r="I21" s="38">
        <v>0.4419438773978</v>
      </c>
      <c r="J21" s="40">
        <v>0.61696448334179999</v>
      </c>
    </row>
    <row r="22" spans="1:10">
      <c r="A22" s="44">
        <v>1997</v>
      </c>
      <c r="B22" s="38">
        <v>0.47098247372634688</v>
      </c>
      <c r="C22" s="38"/>
      <c r="D22" s="38">
        <v>0.51265323625086678</v>
      </c>
      <c r="E22" s="38">
        <v>0.41908941954708401</v>
      </c>
      <c r="F22" s="38">
        <v>0.26348241124174238</v>
      </c>
      <c r="G22" s="38">
        <v>0.43710448885466463</v>
      </c>
      <c r="H22" s="38"/>
      <c r="I22" s="38">
        <v>0.43840695619059999</v>
      </c>
      <c r="J22" s="40">
        <v>0.61857289213699995</v>
      </c>
    </row>
    <row r="23" spans="1:10">
      <c r="A23" s="44">
        <v>1998</v>
      </c>
      <c r="B23" s="38">
        <v>0.48454409745275578</v>
      </c>
      <c r="C23" s="38"/>
      <c r="D23" s="38">
        <v>0.52925662948099517</v>
      </c>
      <c r="E23" s="38">
        <v>0.41237027207458732</v>
      </c>
      <c r="F23" s="38">
        <v>0.27873560513052026</v>
      </c>
      <c r="G23" s="38">
        <v>0.46147819870691831</v>
      </c>
      <c r="H23" s="38"/>
      <c r="I23" s="38">
        <v>0.45954264355809998</v>
      </c>
      <c r="J23" s="40">
        <v>0.63252080028760005</v>
      </c>
    </row>
    <row r="24" spans="1:10">
      <c r="A24" s="44">
        <v>1999</v>
      </c>
      <c r="B24" s="38">
        <v>0.48552423744896372</v>
      </c>
      <c r="C24" s="38"/>
      <c r="D24" s="38">
        <v>0.53074062441023517</v>
      </c>
      <c r="E24" s="38">
        <v>0.42454287124682216</v>
      </c>
      <c r="F24" s="38">
        <v>0.28256538380767993</v>
      </c>
      <c r="G24" s="38">
        <v>0.45357623159974353</v>
      </c>
      <c r="H24" s="38"/>
      <c r="I24" s="38">
        <v>0.44855034659359999</v>
      </c>
      <c r="J24" s="40">
        <v>0.63084033746559998</v>
      </c>
    </row>
    <row r="25" spans="1:10">
      <c r="A25" s="44">
        <v>2000</v>
      </c>
      <c r="B25" s="38">
        <v>0.48263672604799757</v>
      </c>
      <c r="C25" s="38"/>
      <c r="D25" s="38">
        <v>0.53682222923890732</v>
      </c>
      <c r="E25" s="38">
        <v>0.41325938218969394</v>
      </c>
      <c r="F25" s="38">
        <v>0.2746202484419395</v>
      </c>
      <c r="G25" s="38">
        <v>0.43546585983128056</v>
      </c>
      <c r="H25" s="38"/>
      <c r="I25" s="38">
        <v>0.43781591173224649</v>
      </c>
      <c r="J25" s="40">
        <v>0.63662725756589289</v>
      </c>
    </row>
    <row r="26" spans="1:10">
      <c r="A26" s="44">
        <v>2001</v>
      </c>
      <c r="B26" s="38">
        <v>0.47079821056600157</v>
      </c>
      <c r="C26" s="38"/>
      <c r="D26" s="38">
        <v>0.52082224160890944</v>
      </c>
      <c r="E26" s="38">
        <v>0.42499870336261319</v>
      </c>
      <c r="F26" s="38">
        <v>0.25886609234224933</v>
      </c>
      <c r="G26" s="38">
        <v>0.44349423520565801</v>
      </c>
      <c r="H26" s="38"/>
      <c r="I26" s="38">
        <v>0.4279991759653759</v>
      </c>
      <c r="J26" s="40">
        <v>0.62074775429299633</v>
      </c>
    </row>
    <row r="27" spans="1:10">
      <c r="A27" s="44">
        <v>2002</v>
      </c>
      <c r="B27" s="38">
        <v>0.45498928108520664</v>
      </c>
      <c r="C27" s="38"/>
      <c r="D27" s="38">
        <v>0.50867569062345419</v>
      </c>
      <c r="E27" s="38">
        <v>0.40116360280320779</v>
      </c>
      <c r="F27" s="38">
        <v>0.24736516734340241</v>
      </c>
      <c r="G27" s="38">
        <v>0.42808669196223392</v>
      </c>
      <c r="H27" s="38"/>
      <c r="I27" s="38">
        <v>0.41437607048567687</v>
      </c>
      <c r="J27" s="40">
        <v>0.59945123917918852</v>
      </c>
    </row>
    <row r="28" spans="1:10">
      <c r="A28" s="44">
        <v>2003</v>
      </c>
      <c r="B28" s="38">
        <v>0.45873355123180481</v>
      </c>
      <c r="C28" s="38"/>
      <c r="D28" s="38">
        <v>0.51112252220766774</v>
      </c>
      <c r="E28" s="38">
        <v>0.40899483147335858</v>
      </c>
      <c r="F28" s="38">
        <v>0.25791839437148933</v>
      </c>
      <c r="G28" s="38">
        <v>0.43645262399315921</v>
      </c>
      <c r="H28" s="38"/>
      <c r="I28" s="38">
        <v>0.40874812619313017</v>
      </c>
      <c r="J28" s="40">
        <v>0.60189899049412365</v>
      </c>
    </row>
    <row r="29" spans="1:10">
      <c r="A29" s="44">
        <v>2004</v>
      </c>
      <c r="B29" s="38">
        <v>0.45475105638564783</v>
      </c>
      <c r="C29" s="38"/>
      <c r="D29" s="38">
        <v>0.50611159087784252</v>
      </c>
      <c r="E29" s="38">
        <v>0.42134390468244293</v>
      </c>
      <c r="F29" s="38">
        <v>0.25020107056153745</v>
      </c>
      <c r="G29" s="38">
        <v>0.44537303970104325</v>
      </c>
      <c r="H29" s="38"/>
      <c r="I29" s="38">
        <v>0.40239804491779002</v>
      </c>
      <c r="J29" s="40">
        <v>0.60620331860161469</v>
      </c>
    </row>
    <row r="30" spans="1:10">
      <c r="A30" s="44">
        <v>2005</v>
      </c>
      <c r="B30" s="38">
        <v>0.44119999999999998</v>
      </c>
      <c r="C30" s="38"/>
      <c r="D30" s="38">
        <v>0.49658000000000002</v>
      </c>
      <c r="E30" s="38">
        <v>0.38580999999999999</v>
      </c>
      <c r="F30" s="38">
        <v>0.23919000000000001</v>
      </c>
      <c r="G30" s="38">
        <v>0.42986999999999997</v>
      </c>
      <c r="H30" s="38"/>
      <c r="I30" s="38">
        <v>0.38965011831013091</v>
      </c>
      <c r="J30" s="40">
        <v>0.58703816013984444</v>
      </c>
    </row>
    <row r="31" spans="1:10">
      <c r="A31" s="44">
        <v>2006</v>
      </c>
      <c r="B31" s="38">
        <v>0.42785000000000006</v>
      </c>
      <c r="C31" s="38"/>
      <c r="D31" s="38">
        <v>0.48502000000000001</v>
      </c>
      <c r="E31" s="38">
        <v>0.37508000000000002</v>
      </c>
      <c r="F31" s="38">
        <v>0.22643000000000002</v>
      </c>
      <c r="G31" s="38">
        <v>0.42298000000000002</v>
      </c>
      <c r="H31" s="38"/>
      <c r="I31" s="38">
        <v>0.37094915291499747</v>
      </c>
      <c r="J31" s="40">
        <v>0.57049174463392682</v>
      </c>
    </row>
    <row r="32" spans="1:10">
      <c r="A32" s="44">
        <v>2007</v>
      </c>
      <c r="B32" s="38">
        <v>0.44596999999999992</v>
      </c>
      <c r="C32" s="38"/>
      <c r="D32" s="38">
        <v>0.50283</v>
      </c>
      <c r="E32" s="38">
        <v>0.39133000000000001</v>
      </c>
      <c r="F32" s="38">
        <v>0.24826000000000001</v>
      </c>
      <c r="G32" s="38">
        <v>0.43606</v>
      </c>
      <c r="H32" s="38"/>
      <c r="I32" s="38">
        <v>0.38812000000000002</v>
      </c>
      <c r="J32" s="40">
        <v>0.58245999999999998</v>
      </c>
    </row>
    <row r="33" spans="1:14">
      <c r="A33" s="44">
        <v>2008</v>
      </c>
      <c r="B33" s="38">
        <v>0.43439999999999995</v>
      </c>
      <c r="C33" s="38"/>
      <c r="D33" s="38">
        <v>0.48931999999999998</v>
      </c>
      <c r="E33" s="38">
        <v>0.37591999999999998</v>
      </c>
      <c r="F33" s="38">
        <v>0.24793999999999999</v>
      </c>
      <c r="G33" s="38">
        <v>0.42681999999999998</v>
      </c>
      <c r="H33" s="38"/>
      <c r="I33" s="38">
        <v>0.38117000000000006</v>
      </c>
      <c r="J33" s="40">
        <v>0.56330000000000002</v>
      </c>
    </row>
    <row r="34" spans="1:14">
      <c r="A34" s="44">
        <v>2009</v>
      </c>
      <c r="B34" s="38">
        <v>0.42603000000000002</v>
      </c>
      <c r="C34" s="38"/>
      <c r="D34" s="38">
        <v>0.48033000000000003</v>
      </c>
      <c r="E34" s="38">
        <v>0.38161</v>
      </c>
      <c r="F34" s="38">
        <v>0.22967000000000001</v>
      </c>
      <c r="G34" s="38">
        <v>0.42003000000000001</v>
      </c>
      <c r="H34" s="38"/>
      <c r="I34" s="38">
        <v>0.36280000000000001</v>
      </c>
      <c r="J34" s="40">
        <v>0.54939000000000004</v>
      </c>
    </row>
    <row r="35" spans="1:14">
      <c r="A35" s="44">
        <v>2010</v>
      </c>
      <c r="B35" s="38">
        <v>0.42808000000000002</v>
      </c>
      <c r="C35" s="38"/>
      <c r="D35" s="38">
        <v>0.48225999999999997</v>
      </c>
      <c r="E35" s="38">
        <v>0.37713999999999998</v>
      </c>
      <c r="F35" s="38">
        <v>0.23894000000000001</v>
      </c>
      <c r="G35" s="38">
        <v>0.42765000000000003</v>
      </c>
      <c r="H35" s="38"/>
      <c r="I35" s="38">
        <v>0.36320999999999998</v>
      </c>
      <c r="J35" s="40">
        <v>0.56052000000000002</v>
      </c>
    </row>
    <row r="36" spans="1:14">
      <c r="A36" s="44">
        <v>2011</v>
      </c>
      <c r="B36" s="38">
        <v>0.42418</v>
      </c>
      <c r="C36" s="38"/>
      <c r="D36" s="38">
        <v>0.48054999999999998</v>
      </c>
      <c r="E36" s="38">
        <v>0.38440000000000007</v>
      </c>
      <c r="F36" s="38">
        <v>0.23996000000000003</v>
      </c>
      <c r="G36" s="38">
        <v>0.41042000000000001</v>
      </c>
      <c r="H36" s="38"/>
      <c r="I36" s="38">
        <v>0.35726999999999998</v>
      </c>
      <c r="J36" s="40">
        <v>0.53973000000000004</v>
      </c>
    </row>
    <row r="37" spans="1:14">
      <c r="A37" s="45">
        <v>2012</v>
      </c>
      <c r="B37" s="39">
        <v>0.42323</v>
      </c>
      <c r="C37" s="39"/>
      <c r="D37" s="39">
        <v>0.48059000000000007</v>
      </c>
      <c r="E37" s="39">
        <v>0.36752000000000001</v>
      </c>
      <c r="F37" s="39">
        <v>0.24367</v>
      </c>
      <c r="G37" s="39">
        <v>0.42965999999999999</v>
      </c>
      <c r="H37" s="39"/>
      <c r="I37" s="39">
        <v>0.35238999999999998</v>
      </c>
      <c r="J37" s="41">
        <v>0.54991999999999996</v>
      </c>
    </row>
    <row r="38" spans="1:14" ht="66" customHeight="1">
      <c r="A38" s="171" t="s">
        <v>130</v>
      </c>
      <c r="B38" s="172"/>
      <c r="C38" s="172"/>
      <c r="D38" s="172"/>
      <c r="E38" s="172"/>
      <c r="F38" s="172"/>
      <c r="G38" s="172"/>
      <c r="H38" s="172"/>
      <c r="I38" s="172"/>
      <c r="J38" s="173"/>
    </row>
    <row r="39" spans="1:14" ht="48.75" customHeight="1">
      <c r="A39" s="171" t="s">
        <v>195</v>
      </c>
      <c r="B39" s="172"/>
      <c r="C39" s="172"/>
      <c r="D39" s="172"/>
      <c r="E39" s="172"/>
      <c r="F39" s="172"/>
      <c r="G39" s="172"/>
      <c r="H39" s="172"/>
      <c r="I39" s="172"/>
      <c r="J39" s="173"/>
    </row>
    <row r="40" spans="1:14" s="31" customFormat="1" ht="62.25" customHeight="1" thickBot="1">
      <c r="A40" s="183" t="s">
        <v>184</v>
      </c>
      <c r="B40" s="184"/>
      <c r="C40" s="184"/>
      <c r="D40" s="184"/>
      <c r="E40" s="184"/>
      <c r="F40" s="184"/>
      <c r="G40" s="184"/>
      <c r="H40" s="184"/>
      <c r="I40" s="184"/>
      <c r="J40" s="185"/>
      <c r="K40" s="128"/>
      <c r="L40" s="128"/>
      <c r="M40" s="128"/>
      <c r="N40" s="128"/>
    </row>
  </sheetData>
  <mergeCells count="7">
    <mergeCell ref="A40:J40"/>
    <mergeCell ref="A38:J38"/>
    <mergeCell ref="A39:J39"/>
    <mergeCell ref="A1:J1"/>
    <mergeCell ref="D2:G2"/>
    <mergeCell ref="I2:J2"/>
    <mergeCell ref="B2:B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0"/>
  <sheetViews>
    <sheetView workbookViewId="0">
      <selection sqref="A1:J1"/>
    </sheetView>
  </sheetViews>
  <sheetFormatPr defaultRowHeight="15"/>
  <cols>
    <col min="1" max="2" width="9.140625" style="42"/>
    <col min="3" max="3" width="2.85546875" style="42" customWidth="1"/>
    <col min="4" max="4" width="12" style="42" bestFit="1" customWidth="1"/>
    <col min="5" max="6" width="12" style="42" customWidth="1"/>
    <col min="7" max="7" width="9.140625" style="42"/>
    <col min="8" max="8" width="3.28515625" style="42" customWidth="1"/>
    <col min="9" max="9" width="12.140625" style="42" customWidth="1"/>
    <col min="10" max="10" width="9.7109375" style="42" customWidth="1"/>
    <col min="11" max="16384" width="9.140625" style="42"/>
  </cols>
  <sheetData>
    <row r="1" spans="1:10" ht="41.25" customHeight="1">
      <c r="A1" s="226" t="s">
        <v>185</v>
      </c>
      <c r="B1" s="227"/>
      <c r="C1" s="227"/>
      <c r="D1" s="227"/>
      <c r="E1" s="227"/>
      <c r="F1" s="227"/>
      <c r="G1" s="227"/>
      <c r="H1" s="227"/>
      <c r="I1" s="227"/>
      <c r="J1" s="228"/>
    </row>
    <row r="2" spans="1:10" ht="41.25" customHeight="1">
      <c r="A2" s="114"/>
      <c r="B2" s="248" t="s">
        <v>88</v>
      </c>
      <c r="C2" s="154"/>
      <c r="D2" s="246" t="s">
        <v>139</v>
      </c>
      <c r="E2" s="246"/>
      <c r="F2" s="246"/>
      <c r="G2" s="246"/>
      <c r="H2" s="110"/>
      <c r="I2" s="246" t="s">
        <v>140</v>
      </c>
      <c r="J2" s="247"/>
    </row>
    <row r="3" spans="1:10">
      <c r="A3" s="45" t="s">
        <v>4</v>
      </c>
      <c r="B3" s="245"/>
      <c r="C3" s="86"/>
      <c r="D3" s="86" t="s">
        <v>126</v>
      </c>
      <c r="E3" s="86" t="s">
        <v>127</v>
      </c>
      <c r="F3" s="86" t="s">
        <v>128</v>
      </c>
      <c r="G3" s="86" t="s">
        <v>129</v>
      </c>
      <c r="H3" s="111"/>
      <c r="I3" s="86" t="s">
        <v>123</v>
      </c>
      <c r="J3" s="87" t="s">
        <v>137</v>
      </c>
    </row>
    <row r="4" spans="1:10">
      <c r="A4" s="44">
        <v>1979</v>
      </c>
      <c r="B4" s="38">
        <v>0.68971597655404782</v>
      </c>
      <c r="C4" s="38"/>
      <c r="D4" s="38">
        <v>0.70269114906668495</v>
      </c>
      <c r="E4" s="38">
        <v>0.63094915636682802</v>
      </c>
      <c r="F4" s="38">
        <v>0.60391657470357274</v>
      </c>
      <c r="G4" s="38">
        <v>0.67014488411913697</v>
      </c>
      <c r="H4" s="113"/>
      <c r="I4" s="38">
        <v>0.69580112314279996</v>
      </c>
      <c r="J4" s="40">
        <v>0.7964987923704</v>
      </c>
    </row>
    <row r="5" spans="1:10">
      <c r="A5" s="44">
        <v>1980</v>
      </c>
      <c r="B5" s="38">
        <v>0.70196849147749152</v>
      </c>
      <c r="C5" s="38"/>
      <c r="D5" s="38">
        <v>0.71446429781053966</v>
      </c>
      <c r="E5" s="38">
        <v>0.64654715284799869</v>
      </c>
      <c r="F5" s="38">
        <v>0.62212274416504254</v>
      </c>
      <c r="G5" s="38">
        <v>0.67543788767467428</v>
      </c>
      <c r="H5" s="113"/>
      <c r="I5" s="38">
        <v>0.70727907978180005</v>
      </c>
      <c r="J5" s="40">
        <v>0.79987119448949995</v>
      </c>
    </row>
    <row r="6" spans="1:10">
      <c r="A6" s="44">
        <v>1981</v>
      </c>
      <c r="B6" s="38">
        <v>0.70523374515301607</v>
      </c>
      <c r="C6" s="38"/>
      <c r="D6" s="38">
        <v>0.71815833720151812</v>
      </c>
      <c r="E6" s="38">
        <v>0.65069125879086409</v>
      </c>
      <c r="F6" s="38">
        <v>0.6153035206227413</v>
      </c>
      <c r="G6" s="38">
        <v>0.69536209329419341</v>
      </c>
      <c r="H6" s="113"/>
      <c r="I6" s="38">
        <v>0.70165162151110005</v>
      </c>
      <c r="J6" s="40">
        <v>0.80809478222910003</v>
      </c>
    </row>
    <row r="7" spans="1:10">
      <c r="A7" s="44">
        <v>1982</v>
      </c>
      <c r="B7" s="38">
        <v>0.69563796672407729</v>
      </c>
      <c r="C7" s="38"/>
      <c r="D7" s="38">
        <v>0.70560319392549009</v>
      </c>
      <c r="E7" s="38">
        <v>0.6546815736363335</v>
      </c>
      <c r="F7" s="38">
        <v>0.61900419597075662</v>
      </c>
      <c r="G7" s="38">
        <v>0.69809365679178592</v>
      </c>
      <c r="H7" s="113"/>
      <c r="I7" s="38">
        <v>0.68885501196300003</v>
      </c>
      <c r="J7" s="40">
        <v>0.78991506679129997</v>
      </c>
    </row>
    <row r="8" spans="1:10">
      <c r="A8" s="44">
        <v>1983</v>
      </c>
      <c r="B8" s="38">
        <v>0.68552040695834504</v>
      </c>
      <c r="C8" s="38"/>
      <c r="D8" s="38">
        <v>0.69663934993912013</v>
      </c>
      <c r="E8" s="38">
        <v>0.6408203021185368</v>
      </c>
      <c r="F8" s="38">
        <v>0.61251865840522068</v>
      </c>
      <c r="G8" s="38">
        <v>0.68797271541337457</v>
      </c>
      <c r="H8" s="113"/>
      <c r="I8" s="38">
        <v>0.68170221685120003</v>
      </c>
      <c r="J8" s="40">
        <v>0.81491528554439996</v>
      </c>
    </row>
    <row r="9" spans="1:10">
      <c r="A9" s="44">
        <v>1984</v>
      </c>
      <c r="B9" s="38">
        <v>0.67112717437872849</v>
      </c>
      <c r="C9" s="38"/>
      <c r="D9" s="38">
        <v>0.6858193516211013</v>
      </c>
      <c r="E9" s="38">
        <v>0.6299393125677728</v>
      </c>
      <c r="F9" s="38">
        <v>0.56047689023086134</v>
      </c>
      <c r="G9" s="38">
        <v>0.66611311267686291</v>
      </c>
      <c r="H9" s="113"/>
      <c r="I9" s="38">
        <v>0.6683978970569</v>
      </c>
      <c r="J9" s="40">
        <v>0.7963721426607</v>
      </c>
    </row>
    <row r="10" spans="1:10">
      <c r="A10" s="44">
        <v>1985</v>
      </c>
      <c r="B10" s="38">
        <v>0.66978170079437871</v>
      </c>
      <c r="C10" s="38"/>
      <c r="D10" s="38">
        <v>0.68633030343898194</v>
      </c>
      <c r="E10" s="38">
        <v>0.6205691324285334</v>
      </c>
      <c r="F10" s="38">
        <v>0.55606290190639263</v>
      </c>
      <c r="G10" s="38">
        <v>0.66018623943719146</v>
      </c>
      <c r="H10" s="113"/>
      <c r="I10" s="38">
        <v>0.65803588195299989</v>
      </c>
      <c r="J10" s="40">
        <v>0.79235545845449995</v>
      </c>
    </row>
    <row r="11" spans="1:10">
      <c r="A11" s="44">
        <v>1986</v>
      </c>
      <c r="B11" s="38">
        <v>0.66200270037533893</v>
      </c>
      <c r="C11" s="38"/>
      <c r="D11" s="38">
        <v>0.68134204153803912</v>
      </c>
      <c r="E11" s="38">
        <v>0.61318439472135422</v>
      </c>
      <c r="F11" s="38">
        <v>0.52927485115419082</v>
      </c>
      <c r="G11" s="38">
        <v>0.64530495439587443</v>
      </c>
      <c r="H11" s="113"/>
      <c r="I11" s="38">
        <v>0.65339712632070002</v>
      </c>
      <c r="J11" s="40">
        <v>0.78513948143250001</v>
      </c>
    </row>
    <row r="12" spans="1:10">
      <c r="A12" s="44">
        <v>1987</v>
      </c>
      <c r="B12" s="38">
        <v>0.62370134710084446</v>
      </c>
      <c r="C12" s="38"/>
      <c r="D12" s="38">
        <v>0.64861129989366295</v>
      </c>
      <c r="E12" s="38">
        <v>0.55118303701928673</v>
      </c>
      <c r="F12" s="38">
        <v>0.46119095857740938</v>
      </c>
      <c r="G12" s="38">
        <v>0.62658868157271397</v>
      </c>
      <c r="H12" s="113"/>
      <c r="I12" s="38">
        <v>0.61683151443590001</v>
      </c>
      <c r="J12" s="40">
        <v>0.76309669061160013</v>
      </c>
    </row>
    <row r="13" spans="1:10">
      <c r="A13" s="44">
        <v>1988</v>
      </c>
      <c r="B13" s="38">
        <v>0.6171455761915049</v>
      </c>
      <c r="C13" s="38"/>
      <c r="D13" s="38">
        <v>0.64144141894457851</v>
      </c>
      <c r="E13" s="38">
        <v>0.540948499855608</v>
      </c>
      <c r="F13" s="38">
        <v>0.47236172556588651</v>
      </c>
      <c r="G13" s="38">
        <v>0.62333758254686289</v>
      </c>
      <c r="H13" s="113"/>
      <c r="I13" s="38">
        <v>0.60657466693350004</v>
      </c>
      <c r="J13" s="40">
        <v>0.75034045793570003</v>
      </c>
    </row>
    <row r="14" spans="1:10">
      <c r="A14" s="44">
        <v>1989</v>
      </c>
      <c r="B14" s="38">
        <v>0.61538774823160824</v>
      </c>
      <c r="C14" s="38"/>
      <c r="D14" s="38">
        <v>0.63952742044942434</v>
      </c>
      <c r="E14" s="38">
        <v>0.5628096503676846</v>
      </c>
      <c r="F14" s="38">
        <v>0.46044675696619725</v>
      </c>
      <c r="G14" s="38">
        <v>0.59748413259864486</v>
      </c>
      <c r="H14" s="113"/>
      <c r="I14" s="38">
        <v>0.61199915971249996</v>
      </c>
      <c r="J14" s="40">
        <v>0.75010343109900002</v>
      </c>
    </row>
    <row r="15" spans="1:10">
      <c r="A15" s="44">
        <v>1990</v>
      </c>
      <c r="B15" s="38">
        <v>0.59909962279421347</v>
      </c>
      <c r="C15" s="38"/>
      <c r="D15" s="38">
        <v>0.62386164793705101</v>
      </c>
      <c r="E15" s="38">
        <v>0.53282427739436178</v>
      </c>
      <c r="F15" s="38">
        <v>0.45090851757470723</v>
      </c>
      <c r="G15" s="38">
        <v>0.59646336864539551</v>
      </c>
      <c r="H15" s="113"/>
      <c r="I15" s="38">
        <v>0.59295570318860003</v>
      </c>
      <c r="J15" s="40">
        <v>0.726636289647</v>
      </c>
    </row>
    <row r="16" spans="1:10">
      <c r="A16" s="44">
        <v>1991</v>
      </c>
      <c r="B16" s="38">
        <v>0.59732911998270755</v>
      </c>
      <c r="C16" s="38"/>
      <c r="D16" s="38">
        <v>0.6239152246316072</v>
      </c>
      <c r="E16" s="38">
        <v>0.52248803871786575</v>
      </c>
      <c r="F16" s="38">
        <v>0.44864147460403248</v>
      </c>
      <c r="G16" s="38">
        <v>0.58206254655051448</v>
      </c>
      <c r="H16" s="113"/>
      <c r="I16" s="38">
        <v>0.58477852972080002</v>
      </c>
      <c r="J16" s="40">
        <v>0.73225497538040007</v>
      </c>
    </row>
    <row r="17" spans="1:10">
      <c r="A17" s="44">
        <v>1992</v>
      </c>
      <c r="B17" s="38">
        <v>0.58270044820412448</v>
      </c>
      <c r="C17" s="38"/>
      <c r="D17" s="38">
        <v>0.61228538119211218</v>
      </c>
      <c r="E17" s="38">
        <v>0.50403806212574653</v>
      </c>
      <c r="F17" s="38">
        <v>0.41619741699591567</v>
      </c>
      <c r="G17" s="38">
        <v>0.56533708511510605</v>
      </c>
      <c r="H17" s="113"/>
      <c r="I17" s="38">
        <v>0.57027102593540002</v>
      </c>
      <c r="J17" s="40">
        <v>0.71467136356049987</v>
      </c>
    </row>
    <row r="18" spans="1:10">
      <c r="A18" s="44">
        <v>1993</v>
      </c>
      <c r="B18" s="38">
        <v>0.58938328348789715</v>
      </c>
      <c r="C18" s="38"/>
      <c r="D18" s="38">
        <v>0.61992001646290984</v>
      </c>
      <c r="E18" s="38">
        <v>0.52162160949039782</v>
      </c>
      <c r="F18" s="38">
        <v>0.4300584762558996</v>
      </c>
      <c r="G18" s="38">
        <v>0.56964898334290803</v>
      </c>
      <c r="H18" s="113"/>
      <c r="I18" s="38">
        <v>0.56764115195880005</v>
      </c>
      <c r="J18" s="40">
        <v>0.72623665860490005</v>
      </c>
    </row>
    <row r="19" spans="1:10">
      <c r="A19" s="44">
        <v>1994</v>
      </c>
      <c r="B19" s="38">
        <v>0.58664912942299363</v>
      </c>
      <c r="C19" s="38"/>
      <c r="D19" s="38">
        <v>0.61810044276537168</v>
      </c>
      <c r="E19" s="38">
        <v>0.5438990517915091</v>
      </c>
      <c r="F19" s="38">
        <v>0.40118205776866417</v>
      </c>
      <c r="G19" s="38">
        <v>0.56065813607978654</v>
      </c>
      <c r="H19" s="113"/>
      <c r="I19" s="38">
        <v>0.56249535306819998</v>
      </c>
      <c r="J19" s="40">
        <v>0.72308976044999995</v>
      </c>
    </row>
    <row r="20" spans="1:10">
      <c r="A20" s="44">
        <v>1995</v>
      </c>
      <c r="B20" s="38">
        <v>0.58484361358934156</v>
      </c>
      <c r="C20" s="38"/>
      <c r="D20" s="38">
        <v>0.61651864208364004</v>
      </c>
      <c r="E20" s="38">
        <v>0.52995970067323894</v>
      </c>
      <c r="F20" s="38">
        <v>0.42071778299066631</v>
      </c>
      <c r="G20" s="38">
        <v>0.55463137992541867</v>
      </c>
      <c r="H20" s="113"/>
      <c r="I20" s="38">
        <v>0.56265649264670003</v>
      </c>
      <c r="J20" s="40">
        <v>0.72113830332530005</v>
      </c>
    </row>
    <row r="21" spans="1:10">
      <c r="A21" s="44">
        <v>1996</v>
      </c>
      <c r="B21" s="38">
        <v>0.59126120030661611</v>
      </c>
      <c r="C21" s="38"/>
      <c r="D21" s="38">
        <v>0.62083482712120641</v>
      </c>
      <c r="E21" s="38">
        <v>0.55717675342398865</v>
      </c>
      <c r="F21" s="38">
        <v>0.42408155261169767</v>
      </c>
      <c r="G21" s="38">
        <v>0.58687236001405785</v>
      </c>
      <c r="H21" s="113"/>
      <c r="I21" s="38">
        <v>0.5591712384841</v>
      </c>
      <c r="J21" s="40">
        <v>0.73691726412750003</v>
      </c>
    </row>
    <row r="22" spans="1:10">
      <c r="A22" s="44">
        <v>1997</v>
      </c>
      <c r="B22" s="38">
        <v>0.58008094278994526</v>
      </c>
      <c r="C22" s="38"/>
      <c r="D22" s="38">
        <v>0.6121701711633053</v>
      </c>
      <c r="E22" s="38">
        <v>0.54394663963532464</v>
      </c>
      <c r="F22" s="38">
        <v>0.41169534019546511</v>
      </c>
      <c r="G22" s="38">
        <v>0.56623619856793928</v>
      </c>
      <c r="H22" s="113"/>
      <c r="I22" s="38">
        <v>0.5555702129226</v>
      </c>
      <c r="J22" s="40">
        <v>0.7162080771296</v>
      </c>
    </row>
    <row r="23" spans="1:10">
      <c r="A23" s="44">
        <v>1998</v>
      </c>
      <c r="B23" s="38">
        <v>0.58658614959732192</v>
      </c>
      <c r="C23" s="38"/>
      <c r="D23" s="38">
        <v>0.62068141476441452</v>
      </c>
      <c r="E23" s="38">
        <v>0.53939623487511124</v>
      </c>
      <c r="F23" s="38">
        <v>0.41707607927767049</v>
      </c>
      <c r="G23" s="38">
        <v>0.58177441032116983</v>
      </c>
      <c r="H23" s="113"/>
      <c r="I23" s="38">
        <v>0.55556232335080002</v>
      </c>
      <c r="J23" s="40">
        <v>0.72604810013489995</v>
      </c>
    </row>
    <row r="24" spans="1:10">
      <c r="A24" s="44">
        <v>1999</v>
      </c>
      <c r="B24" s="38">
        <v>0.5891356130407559</v>
      </c>
      <c r="C24" s="38"/>
      <c r="D24" s="38">
        <v>0.62391026010229222</v>
      </c>
      <c r="E24" s="38">
        <v>0.55708762884755203</v>
      </c>
      <c r="F24" s="38">
        <v>0.4133180979995616</v>
      </c>
      <c r="G24" s="38">
        <v>0.57950981302327198</v>
      </c>
      <c r="H24" s="113"/>
      <c r="I24" s="38">
        <v>0.56191494321419999</v>
      </c>
      <c r="J24" s="40">
        <v>0.72786718515860005</v>
      </c>
    </row>
    <row r="25" spans="1:10">
      <c r="A25" s="44">
        <v>2000</v>
      </c>
      <c r="B25" s="38">
        <v>0.58878197644767716</v>
      </c>
      <c r="C25" s="38"/>
      <c r="D25" s="38">
        <v>0.62746460630477108</v>
      </c>
      <c r="E25" s="38">
        <v>0.55394949509395142</v>
      </c>
      <c r="F25" s="38">
        <v>0.41755492123703475</v>
      </c>
      <c r="G25" s="38">
        <v>0.58080809090718377</v>
      </c>
      <c r="H25" s="113"/>
      <c r="I25" s="38">
        <v>0.56179000000000001</v>
      </c>
      <c r="J25" s="40">
        <v>0.71254999999999991</v>
      </c>
    </row>
    <row r="26" spans="1:10">
      <c r="A26" s="44">
        <v>2001</v>
      </c>
      <c r="B26" s="38">
        <v>0.58177916428990228</v>
      </c>
      <c r="C26" s="38"/>
      <c r="D26" s="38">
        <v>0.62083520541328618</v>
      </c>
      <c r="E26" s="38">
        <v>0.55653131427670532</v>
      </c>
      <c r="F26" s="38">
        <v>0.40544027001403926</v>
      </c>
      <c r="G26" s="38">
        <v>0.56704243781817276</v>
      </c>
      <c r="H26" s="113"/>
      <c r="I26" s="38">
        <v>0.55144000000000004</v>
      </c>
      <c r="J26" s="40">
        <v>0.71845000000000003</v>
      </c>
    </row>
    <row r="27" spans="1:10">
      <c r="A27" s="44">
        <v>2002</v>
      </c>
      <c r="B27" s="38">
        <v>0.57338886491365892</v>
      </c>
      <c r="C27" s="38"/>
      <c r="D27" s="38">
        <v>0.61198329089832082</v>
      </c>
      <c r="E27" s="38">
        <v>0.54368773463429476</v>
      </c>
      <c r="F27" s="38">
        <v>0.40953768553971442</v>
      </c>
      <c r="G27" s="38">
        <v>0.57389824654124244</v>
      </c>
      <c r="H27" s="113"/>
      <c r="I27" s="38">
        <v>0.53591</v>
      </c>
      <c r="J27" s="40">
        <v>0.70382999999999996</v>
      </c>
    </row>
    <row r="28" spans="1:10">
      <c r="A28" s="44">
        <v>2003</v>
      </c>
      <c r="B28" s="38">
        <v>0.56395865618686558</v>
      </c>
      <c r="C28" s="38"/>
      <c r="D28" s="38">
        <v>0.60348184858072351</v>
      </c>
      <c r="E28" s="38">
        <v>0.54303578880922176</v>
      </c>
      <c r="F28" s="38">
        <v>0.39282253301534437</v>
      </c>
      <c r="G28" s="38">
        <v>0.56524521740114098</v>
      </c>
      <c r="H28" s="113"/>
      <c r="I28" s="38">
        <v>0.52888999999999997</v>
      </c>
      <c r="J28" s="40">
        <v>0.68844000000000005</v>
      </c>
    </row>
    <row r="29" spans="1:10">
      <c r="A29" s="44">
        <v>2004</v>
      </c>
      <c r="B29" s="38">
        <v>0.55931278498562176</v>
      </c>
      <c r="C29" s="38"/>
      <c r="D29" s="38">
        <v>0.59748160960511132</v>
      </c>
      <c r="E29" s="38">
        <v>0.54094336443152913</v>
      </c>
      <c r="F29" s="38">
        <v>0.39695385661674526</v>
      </c>
      <c r="G29" s="38">
        <v>0.56596149156261166</v>
      </c>
      <c r="H29" s="113"/>
      <c r="I29" s="38">
        <v>0.52464999999999995</v>
      </c>
      <c r="J29" s="40">
        <v>0.68445999999999996</v>
      </c>
    </row>
    <row r="30" spans="1:10">
      <c r="A30" s="44">
        <v>2005</v>
      </c>
      <c r="B30" s="38">
        <v>0.54945240107394322</v>
      </c>
      <c r="C30" s="38"/>
      <c r="D30" s="38">
        <v>0.58898884055113188</v>
      </c>
      <c r="E30" s="38">
        <v>0.52515529841050246</v>
      </c>
      <c r="F30" s="38">
        <v>0.3856419349022176</v>
      </c>
      <c r="G30" s="38">
        <v>0.56275047814834622</v>
      </c>
      <c r="H30" s="113"/>
      <c r="I30" s="38">
        <v>0.51256999999999997</v>
      </c>
      <c r="J30" s="40">
        <v>0.66939000000000004</v>
      </c>
    </row>
    <row r="31" spans="1:10">
      <c r="A31" s="44">
        <v>2006</v>
      </c>
      <c r="B31" s="38">
        <v>0.55024140280500444</v>
      </c>
      <c r="C31" s="38"/>
      <c r="D31" s="38">
        <v>0.59594953547764395</v>
      </c>
      <c r="E31" s="38">
        <v>0.52385082146399464</v>
      </c>
      <c r="F31" s="38">
        <v>0.37286829317422926</v>
      </c>
      <c r="G31" s="38">
        <v>0.56010738185626585</v>
      </c>
      <c r="H31" s="113"/>
      <c r="I31" s="38">
        <v>0.51195000000000002</v>
      </c>
      <c r="J31" s="40">
        <v>0.67505999999999999</v>
      </c>
    </row>
    <row r="32" spans="1:10">
      <c r="A32" s="44">
        <v>2007</v>
      </c>
      <c r="B32" s="38">
        <v>0.55023999999999995</v>
      </c>
      <c r="C32" s="38"/>
      <c r="D32" s="38">
        <v>0.59594999999999998</v>
      </c>
      <c r="E32" s="38">
        <v>0.52385000000000004</v>
      </c>
      <c r="F32" s="38">
        <v>0.37286999999999998</v>
      </c>
      <c r="G32" s="38">
        <v>0.56011</v>
      </c>
      <c r="H32" s="113"/>
      <c r="I32" s="38">
        <v>0.51136000000000004</v>
      </c>
      <c r="J32" s="40">
        <v>0.68794</v>
      </c>
    </row>
    <row r="33" spans="1:14">
      <c r="A33" s="44">
        <v>2008</v>
      </c>
      <c r="B33" s="38">
        <v>0.55447999999999997</v>
      </c>
      <c r="C33" s="38"/>
      <c r="D33" s="38">
        <v>0.59714999999999996</v>
      </c>
      <c r="E33" s="38">
        <v>0.53354000000000001</v>
      </c>
      <c r="F33" s="38">
        <v>0.38644000000000001</v>
      </c>
      <c r="G33" s="38">
        <v>0.56142000000000003</v>
      </c>
      <c r="H33" s="113"/>
      <c r="I33" s="38">
        <v>0.50397000000000003</v>
      </c>
      <c r="J33" s="40">
        <v>0.67793000000000003</v>
      </c>
    </row>
    <row r="34" spans="1:14">
      <c r="A34" s="44">
        <v>2009</v>
      </c>
      <c r="B34" s="38">
        <v>0.53608</v>
      </c>
      <c r="C34" s="38"/>
      <c r="D34" s="38">
        <v>0.58162999999999998</v>
      </c>
      <c r="E34" s="38">
        <v>0.50195999999999996</v>
      </c>
      <c r="F34" s="38">
        <v>0.35870999999999997</v>
      </c>
      <c r="G34" s="38">
        <v>0.55576000000000003</v>
      </c>
      <c r="H34" s="113"/>
      <c r="I34" s="38">
        <v>0.48374</v>
      </c>
      <c r="J34" s="40">
        <v>0.66508</v>
      </c>
    </row>
    <row r="35" spans="1:14">
      <c r="A35" s="44">
        <v>2010</v>
      </c>
      <c r="B35" s="38">
        <v>0.53115000000000001</v>
      </c>
      <c r="C35" s="38"/>
      <c r="D35" s="38">
        <v>0.57762000000000002</v>
      </c>
      <c r="E35" s="38">
        <v>0.49502000000000002</v>
      </c>
      <c r="F35" s="38">
        <v>0.36307</v>
      </c>
      <c r="G35" s="38">
        <v>0.53281000000000001</v>
      </c>
      <c r="H35" s="113"/>
      <c r="I35" s="38">
        <v>0.47937999999999997</v>
      </c>
      <c r="J35" s="40">
        <v>0.66371000000000013</v>
      </c>
    </row>
    <row r="36" spans="1:14">
      <c r="A36" s="44">
        <v>2011</v>
      </c>
      <c r="B36" s="38">
        <v>0.52251000000000003</v>
      </c>
      <c r="C36" s="38"/>
      <c r="D36" s="38">
        <v>0.56916</v>
      </c>
      <c r="E36" s="38">
        <v>0.49967</v>
      </c>
      <c r="F36" s="38">
        <v>0.35676999999999998</v>
      </c>
      <c r="G36" s="38">
        <v>0.52746000000000004</v>
      </c>
      <c r="H36" s="113"/>
      <c r="I36" s="38">
        <v>0.46904000000000001</v>
      </c>
      <c r="J36" s="40">
        <v>0.64976</v>
      </c>
    </row>
    <row r="37" spans="1:14">
      <c r="A37" s="45">
        <v>2012</v>
      </c>
      <c r="B37" s="39">
        <v>0.51607999999999998</v>
      </c>
      <c r="C37" s="39"/>
      <c r="D37" s="39">
        <v>0.56333999999999995</v>
      </c>
      <c r="E37" s="39">
        <v>0.48498000000000002</v>
      </c>
      <c r="F37" s="39">
        <v>0.3528</v>
      </c>
      <c r="G37" s="39">
        <v>0.53508</v>
      </c>
      <c r="H37" s="111"/>
      <c r="I37" s="39">
        <v>0.45214999999999994</v>
      </c>
      <c r="J37" s="41">
        <v>0.64500999999999986</v>
      </c>
    </row>
    <row r="38" spans="1:14" ht="60" customHeight="1">
      <c r="A38" s="171" t="s">
        <v>130</v>
      </c>
      <c r="B38" s="172"/>
      <c r="C38" s="172"/>
      <c r="D38" s="172"/>
      <c r="E38" s="172"/>
      <c r="F38" s="172"/>
      <c r="G38" s="172"/>
      <c r="H38" s="172"/>
      <c r="I38" s="172"/>
      <c r="J38" s="173"/>
    </row>
    <row r="39" spans="1:14" ht="44.25" customHeight="1">
      <c r="A39" s="171" t="s">
        <v>195</v>
      </c>
      <c r="B39" s="172"/>
      <c r="C39" s="172"/>
      <c r="D39" s="172"/>
      <c r="E39" s="172"/>
      <c r="F39" s="172"/>
      <c r="G39" s="172"/>
      <c r="H39" s="172"/>
      <c r="I39" s="172"/>
      <c r="J39" s="173"/>
    </row>
    <row r="40" spans="1:14" s="31" customFormat="1" ht="48.75" customHeight="1" thickBot="1">
      <c r="A40" s="183" t="s">
        <v>186</v>
      </c>
      <c r="B40" s="184"/>
      <c r="C40" s="184"/>
      <c r="D40" s="184"/>
      <c r="E40" s="184"/>
      <c r="F40" s="184"/>
      <c r="G40" s="184"/>
      <c r="H40" s="184"/>
      <c r="I40" s="184"/>
      <c r="J40" s="185"/>
      <c r="K40" s="128"/>
      <c r="L40" s="128"/>
      <c r="M40" s="128"/>
      <c r="N40" s="128"/>
    </row>
  </sheetData>
  <mergeCells count="7">
    <mergeCell ref="A40:J40"/>
    <mergeCell ref="I2:J2"/>
    <mergeCell ref="A1:J1"/>
    <mergeCell ref="A38:J38"/>
    <mergeCell ref="A39:J39"/>
    <mergeCell ref="D2:G2"/>
    <mergeCell ref="B2:B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72"/>
  <sheetViews>
    <sheetView topLeftCell="A70" workbookViewId="0">
      <selection activeCell="H70" sqref="H70"/>
    </sheetView>
  </sheetViews>
  <sheetFormatPr defaultRowHeight="15"/>
  <cols>
    <col min="1" max="1" width="9.140625" style="42"/>
    <col min="2" max="2" width="17.85546875" style="42" customWidth="1"/>
    <col min="3" max="3" width="12.85546875" style="42" customWidth="1"/>
    <col min="4" max="16384" width="9.140625" style="42"/>
  </cols>
  <sheetData>
    <row r="1" spans="1:3" ht="57" customHeight="1">
      <c r="A1" s="177" t="s">
        <v>199</v>
      </c>
      <c r="B1" s="178"/>
      <c r="C1" s="179"/>
    </row>
    <row r="2" spans="1:3" ht="51.75" customHeight="1">
      <c r="A2" s="106" t="s">
        <v>4</v>
      </c>
      <c r="B2" s="105" t="s">
        <v>197</v>
      </c>
      <c r="C2" s="107" t="s">
        <v>198</v>
      </c>
    </row>
    <row r="3" spans="1:3">
      <c r="A3" s="44">
        <v>1948</v>
      </c>
      <c r="B3" s="108">
        <v>11.997330773213054</v>
      </c>
      <c r="C3" s="156">
        <v>25.639922447968285</v>
      </c>
    </row>
    <row r="4" spans="1:3">
      <c r="A4" s="44">
        <v>1949</v>
      </c>
      <c r="B4" s="143">
        <v>12.747490161791641</v>
      </c>
      <c r="C4" s="156">
        <v>26.033899103139014</v>
      </c>
    </row>
    <row r="5" spans="1:3">
      <c r="A5" s="44">
        <v>1950</v>
      </c>
      <c r="B5" s="143">
        <v>13.254884051355081</v>
      </c>
      <c r="C5" s="156">
        <v>28.031290434942022</v>
      </c>
    </row>
    <row r="6" spans="1:3">
      <c r="A6" s="44">
        <v>1951</v>
      </c>
      <c r="B6" s="143">
        <v>13.407819738031172</v>
      </c>
      <c r="C6" s="156">
        <v>28.806789455825594</v>
      </c>
    </row>
    <row r="7" spans="1:3">
      <c r="A7" s="44">
        <v>1952</v>
      </c>
      <c r="B7" s="143">
        <v>13.801999598181709</v>
      </c>
      <c r="C7" s="156">
        <v>29.647534213636551</v>
      </c>
    </row>
    <row r="8" spans="1:3">
      <c r="A8" s="44">
        <v>1953</v>
      </c>
      <c r="B8" s="143">
        <v>14.498425826300064</v>
      </c>
      <c r="C8" s="156">
        <v>30.651040523181127</v>
      </c>
    </row>
    <row r="9" spans="1:3">
      <c r="A9" s="44">
        <v>1954</v>
      </c>
      <c r="B9" s="143">
        <v>14.819299701585969</v>
      </c>
      <c r="C9" s="156">
        <v>31.166784646100847</v>
      </c>
    </row>
    <row r="10" spans="1:3">
      <c r="A10" s="44">
        <v>1955</v>
      </c>
      <c r="B10" s="143">
        <v>15.445720484187415</v>
      </c>
      <c r="C10" s="156">
        <v>32.424818411051021</v>
      </c>
    </row>
    <row r="11" spans="1:3">
      <c r="A11" s="44">
        <v>1956</v>
      </c>
      <c r="B11" s="143">
        <v>16.070250179264189</v>
      </c>
      <c r="C11" s="156">
        <v>32.475532615307543</v>
      </c>
    </row>
    <row r="12" spans="1:3">
      <c r="A12" s="44">
        <v>1957</v>
      </c>
      <c r="B12" s="143">
        <v>16.453838731480829</v>
      </c>
      <c r="C12" s="156">
        <v>33.357167268267041</v>
      </c>
    </row>
    <row r="13" spans="1:3">
      <c r="A13" s="44">
        <v>1958</v>
      </c>
      <c r="B13" s="143">
        <v>16.576291846092598</v>
      </c>
      <c r="C13" s="156">
        <v>34.046755983901711</v>
      </c>
    </row>
    <row r="14" spans="1:3">
      <c r="A14" s="44">
        <v>1959</v>
      </c>
      <c r="B14" s="143">
        <v>17.102749110890475</v>
      </c>
      <c r="C14" s="156">
        <v>35.289298504012422</v>
      </c>
    </row>
    <row r="15" spans="1:3">
      <c r="A15" s="44">
        <v>1960</v>
      </c>
      <c r="B15" s="143">
        <v>17.455955526121272</v>
      </c>
      <c r="C15" s="156">
        <v>35.908181595724123</v>
      </c>
    </row>
    <row r="16" spans="1:3">
      <c r="A16" s="44">
        <v>1961</v>
      </c>
      <c r="B16" s="143">
        <v>17.755710917702679</v>
      </c>
      <c r="C16" s="156">
        <v>37.011288028633324</v>
      </c>
    </row>
    <row r="17" spans="1:3">
      <c r="A17" s="44">
        <v>1962</v>
      </c>
      <c r="B17" s="143">
        <v>18.293806230655161</v>
      </c>
      <c r="C17" s="156">
        <v>38.405832953637677</v>
      </c>
    </row>
    <row r="18" spans="1:3">
      <c r="A18" s="44">
        <v>1963</v>
      </c>
      <c r="B18" s="143">
        <v>18.599777310851245</v>
      </c>
      <c r="C18" s="156">
        <v>39.741742734824648</v>
      </c>
    </row>
    <row r="19" spans="1:3">
      <c r="A19" s="44">
        <v>1964</v>
      </c>
      <c r="B19" s="143">
        <v>19.017273479217391</v>
      </c>
      <c r="C19" s="156">
        <v>41.020233534378768</v>
      </c>
    </row>
    <row r="20" spans="1:3">
      <c r="A20" s="44">
        <v>1965</v>
      </c>
      <c r="B20" s="143">
        <v>19.491962825839597</v>
      </c>
      <c r="C20" s="156">
        <v>42.291385033602651</v>
      </c>
    </row>
    <row r="21" spans="1:3">
      <c r="A21" s="44">
        <v>1966</v>
      </c>
      <c r="B21" s="143">
        <v>19.784352578006636</v>
      </c>
      <c r="C21" s="156">
        <v>43.588542822734894</v>
      </c>
    </row>
    <row r="22" spans="1:3">
      <c r="A22" s="44">
        <v>1967</v>
      </c>
      <c r="B22" s="143">
        <v>20.023688579128383</v>
      </c>
      <c r="C22" s="156">
        <v>44.115500643500646</v>
      </c>
    </row>
    <row r="23" spans="1:3">
      <c r="A23" s="44">
        <v>1968</v>
      </c>
      <c r="B23" s="143">
        <v>20.484255440175602</v>
      </c>
      <c r="C23" s="156">
        <v>45.42379372138366</v>
      </c>
    </row>
    <row r="24" spans="1:3">
      <c r="A24" s="44">
        <v>1969</v>
      </c>
      <c r="B24" s="143">
        <v>20.956526375651549</v>
      </c>
      <c r="C24" s="156">
        <v>45.607006096136288</v>
      </c>
    </row>
    <row r="25" spans="1:3">
      <c r="A25" s="44">
        <v>1970</v>
      </c>
      <c r="B25" s="143">
        <v>21.188776022136132</v>
      </c>
      <c r="C25" s="156">
        <v>46.248622040401045</v>
      </c>
    </row>
    <row r="26" spans="1:3">
      <c r="A26" s="44">
        <v>1971</v>
      </c>
      <c r="B26" s="143">
        <v>21.838319353498065</v>
      </c>
      <c r="C26" s="156">
        <v>47.97156320541761</v>
      </c>
    </row>
    <row r="27" spans="1:3">
      <c r="A27" s="44">
        <v>1972</v>
      </c>
      <c r="B27" s="143">
        <v>22.945766593925182</v>
      </c>
      <c r="C27" s="156">
        <v>49.231915769770701</v>
      </c>
    </row>
    <row r="28" spans="1:3">
      <c r="A28" s="44">
        <v>1973</v>
      </c>
      <c r="B28" s="143">
        <v>22.952689128609471</v>
      </c>
      <c r="C28" s="156">
        <v>50.440394337602896</v>
      </c>
    </row>
    <row r="29" spans="1:3">
      <c r="A29" s="44">
        <v>1974</v>
      </c>
      <c r="B29" s="143">
        <v>22.432906255884046</v>
      </c>
      <c r="C29" s="156">
        <v>49.644908444955661</v>
      </c>
    </row>
    <row r="30" spans="1:3">
      <c r="A30" s="44">
        <v>1975</v>
      </c>
      <c r="B30" s="143">
        <v>22.418409217238064</v>
      </c>
      <c r="C30" s="156">
        <v>50.737818626266382</v>
      </c>
    </row>
    <row r="31" spans="1:3">
      <c r="A31" s="44">
        <v>1976</v>
      </c>
      <c r="B31" s="143">
        <v>22.75754744377917</v>
      </c>
      <c r="C31" s="156">
        <v>52.152060748240523</v>
      </c>
    </row>
    <row r="32" spans="1:3">
      <c r="A32" s="44">
        <v>1977</v>
      </c>
      <c r="B32" s="143">
        <v>23.173566645658539</v>
      </c>
      <c r="C32" s="156">
        <v>52.756858142515085</v>
      </c>
    </row>
    <row r="33" spans="1:3">
      <c r="A33" s="44">
        <v>1978</v>
      </c>
      <c r="B33" s="143">
        <v>23.513314571554439</v>
      </c>
      <c r="C33" s="156">
        <v>53.270383362085489</v>
      </c>
    </row>
    <row r="34" spans="1:3">
      <c r="A34" s="44">
        <v>1979</v>
      </c>
      <c r="B34" s="143">
        <v>23.201581834452512</v>
      </c>
      <c r="C34" s="156">
        <v>53.359348092643046</v>
      </c>
    </row>
    <row r="35" spans="1:3">
      <c r="A35" s="44">
        <v>1980</v>
      </c>
      <c r="B35" s="143">
        <v>22.62720589085092</v>
      </c>
      <c r="C35" s="156">
        <v>52.959027780364408</v>
      </c>
    </row>
    <row r="36" spans="1:3">
      <c r="A36" s="44">
        <v>1981</v>
      </c>
      <c r="B36" s="143">
        <v>22.504879090822172</v>
      </c>
      <c r="C36" s="156">
        <v>54.100238586512575</v>
      </c>
    </row>
    <row r="37" spans="1:3">
      <c r="A37" s="44">
        <v>1982</v>
      </c>
      <c r="B37" s="143">
        <v>22.527369364162112</v>
      </c>
      <c r="C37" s="156">
        <v>53.298847323535298</v>
      </c>
    </row>
    <row r="38" spans="1:3">
      <c r="A38" s="44">
        <v>1983</v>
      </c>
      <c r="B38" s="143">
        <v>22.595657965092258</v>
      </c>
      <c r="C38" s="156">
        <v>54.90379076451427</v>
      </c>
    </row>
    <row r="39" spans="1:3">
      <c r="A39" s="44">
        <v>1984</v>
      </c>
      <c r="B39" s="143">
        <v>22.43476319157552</v>
      </c>
      <c r="C39" s="156">
        <v>56.337795140988291</v>
      </c>
    </row>
    <row r="40" spans="1:3">
      <c r="A40" s="44">
        <v>1985</v>
      </c>
      <c r="B40" s="143">
        <v>22.35837941589697</v>
      </c>
      <c r="C40" s="156">
        <v>57.28847302160645</v>
      </c>
    </row>
    <row r="41" spans="1:3">
      <c r="A41" s="44">
        <v>1986</v>
      </c>
      <c r="B41" s="143">
        <v>22.473532223923772</v>
      </c>
      <c r="C41" s="156">
        <v>58.459414093045169</v>
      </c>
    </row>
    <row r="42" spans="1:3">
      <c r="A42" s="44">
        <v>1987</v>
      </c>
      <c r="B42" s="143">
        <v>22.15142726912552</v>
      </c>
      <c r="C42" s="156">
        <v>58.752527800686863</v>
      </c>
    </row>
    <row r="43" spans="1:3">
      <c r="A43" s="44">
        <v>1988</v>
      </c>
      <c r="B43" s="143">
        <v>22.060205535487505</v>
      </c>
      <c r="C43" s="156">
        <v>59.434534729605218</v>
      </c>
    </row>
    <row r="44" spans="1:3">
      <c r="A44" s="44">
        <v>1989</v>
      </c>
      <c r="B44" s="143">
        <v>22.04373728001044</v>
      </c>
      <c r="C44" s="156">
        <v>59.915063575253505</v>
      </c>
    </row>
    <row r="45" spans="1:3">
      <c r="A45" s="44">
        <v>1990</v>
      </c>
      <c r="B45" s="143">
        <v>21.861729185970692</v>
      </c>
      <c r="C45" s="156">
        <v>60.768797773157154</v>
      </c>
    </row>
    <row r="46" spans="1:3">
      <c r="A46" s="44">
        <v>1991</v>
      </c>
      <c r="B46" s="143">
        <v>21.845092624719172</v>
      </c>
      <c r="C46" s="156">
        <v>61.265584523822845</v>
      </c>
    </row>
    <row r="47" spans="1:3">
      <c r="A47" s="44">
        <v>1992</v>
      </c>
      <c r="B47" s="143">
        <v>21.963198857954904</v>
      </c>
      <c r="C47" s="156">
        <v>63.491665172253605</v>
      </c>
    </row>
    <row r="48" spans="1:3">
      <c r="A48" s="44">
        <v>1993</v>
      </c>
      <c r="B48" s="143">
        <v>22.007173102060666</v>
      </c>
      <c r="C48" s="156">
        <v>63.698884278925007</v>
      </c>
    </row>
    <row r="49" spans="1:3">
      <c r="A49" s="44">
        <v>1994</v>
      </c>
      <c r="B49" s="143">
        <v>22.050710754109581</v>
      </c>
      <c r="C49" s="156">
        <v>64.309148240977493</v>
      </c>
    </row>
    <row r="50" spans="1:3">
      <c r="A50" s="44">
        <v>1995</v>
      </c>
      <c r="B50" s="143">
        <v>21.917519760252567</v>
      </c>
      <c r="C50" s="156">
        <v>64.336904867321934</v>
      </c>
    </row>
    <row r="51" spans="1:3">
      <c r="A51" s="44">
        <v>1996</v>
      </c>
      <c r="B51" s="143">
        <v>21.932306887077402</v>
      </c>
      <c r="C51" s="156">
        <v>65.898228295179862</v>
      </c>
    </row>
    <row r="52" spans="1:3">
      <c r="A52" s="44">
        <v>1997</v>
      </c>
      <c r="B52" s="143">
        <v>22.173361484458212</v>
      </c>
      <c r="C52" s="156">
        <v>66.824982536356131</v>
      </c>
    </row>
    <row r="53" spans="1:3">
      <c r="A53" s="44">
        <v>1998</v>
      </c>
      <c r="B53" s="143">
        <v>22.693588768012784</v>
      </c>
      <c r="C53" s="156">
        <v>68.16583790192297</v>
      </c>
    </row>
    <row r="54" spans="1:3">
      <c r="A54" s="44">
        <v>1999</v>
      </c>
      <c r="B54" s="143">
        <v>23.030297639186347</v>
      </c>
      <c r="C54" s="156">
        <v>69.93531164570804</v>
      </c>
    </row>
    <row r="55" spans="1:3">
      <c r="A55" s="44">
        <v>2000</v>
      </c>
      <c r="B55" s="143">
        <v>23.157896440408802</v>
      </c>
      <c r="C55" s="156">
        <v>71.582496418680151</v>
      </c>
    </row>
    <row r="56" spans="1:3">
      <c r="A56" s="44">
        <v>2001</v>
      </c>
      <c r="B56" s="143">
        <v>23.478826093815965</v>
      </c>
      <c r="C56" s="156">
        <v>72.689741729999056</v>
      </c>
    </row>
    <row r="57" spans="1:3">
      <c r="A57" s="44">
        <v>2002</v>
      </c>
      <c r="B57" s="143">
        <v>23.947879007163493</v>
      </c>
      <c r="C57" s="156">
        <v>74.72155392456834</v>
      </c>
    </row>
    <row r="58" spans="1:3">
      <c r="A58" s="44">
        <v>2003</v>
      </c>
      <c r="B58" s="143">
        <v>24.21040346281513</v>
      </c>
      <c r="C58" s="156">
        <v>77.159429804069333</v>
      </c>
    </row>
    <row r="59" spans="1:3">
      <c r="A59" s="44">
        <v>2004</v>
      </c>
      <c r="B59" s="143">
        <v>24.127276818704082</v>
      </c>
      <c r="C59" s="156">
        <v>79.25199378539277</v>
      </c>
    </row>
    <row r="60" spans="1:3">
      <c r="A60" s="44">
        <v>2005</v>
      </c>
      <c r="B60" s="143">
        <v>24.034824613321621</v>
      </c>
      <c r="C60" s="156">
        <v>80.644252086318815</v>
      </c>
    </row>
    <row r="61" spans="1:3">
      <c r="A61" s="44">
        <v>2006</v>
      </c>
      <c r="B61" s="143">
        <v>24.046103586382397</v>
      </c>
      <c r="C61" s="156">
        <v>81.140071405112479</v>
      </c>
    </row>
    <row r="62" spans="1:3">
      <c r="A62" s="44">
        <v>2007</v>
      </c>
      <c r="B62" s="143">
        <v>24.228493640119524</v>
      </c>
      <c r="C62" s="156">
        <v>81.728331973273825</v>
      </c>
    </row>
    <row r="63" spans="1:3">
      <c r="A63" s="44">
        <v>2008</v>
      </c>
      <c r="B63" s="143">
        <v>24.241721470638804</v>
      </c>
      <c r="C63" s="156">
        <v>81.884769186171937</v>
      </c>
    </row>
    <row r="64" spans="1:3">
      <c r="A64" s="44">
        <v>2009</v>
      </c>
      <c r="B64" s="143">
        <v>25.206793765081098</v>
      </c>
      <c r="C64" s="156">
        <v>83.573890788533703</v>
      </c>
    </row>
    <row r="65" spans="1:3">
      <c r="A65" s="44">
        <v>2010</v>
      </c>
      <c r="B65" s="143">
        <v>25.442524628120825</v>
      </c>
      <c r="C65" s="156">
        <v>85.99462890239117</v>
      </c>
    </row>
    <row r="66" spans="1:3">
      <c r="A66" s="44">
        <v>2011</v>
      </c>
      <c r="B66" s="143">
        <v>25.145898838587161</v>
      </c>
      <c r="C66" s="156">
        <v>86.331604129574032</v>
      </c>
    </row>
    <row r="67" spans="1:3">
      <c r="A67" s="44">
        <v>2012</v>
      </c>
      <c r="B67" s="143">
        <v>24.923424769225733</v>
      </c>
      <c r="C67" s="156">
        <v>87.394576354011122</v>
      </c>
    </row>
    <row r="68" spans="1:3">
      <c r="A68" s="157" t="s">
        <v>200</v>
      </c>
      <c r="B68" s="145">
        <v>25.095522630045298</v>
      </c>
      <c r="C68" s="158">
        <v>87.978104914664073</v>
      </c>
    </row>
    <row r="69" spans="1:3" ht="130.5" customHeight="1">
      <c r="A69" s="171" t="s">
        <v>231</v>
      </c>
      <c r="B69" s="172"/>
      <c r="C69" s="173"/>
    </row>
    <row r="70" spans="1:3" ht="325.5" customHeight="1">
      <c r="A70" s="171" t="s">
        <v>201</v>
      </c>
      <c r="B70" s="172"/>
      <c r="C70" s="173"/>
    </row>
    <row r="71" spans="1:3" ht="149.25" customHeight="1">
      <c r="A71" s="171" t="s">
        <v>232</v>
      </c>
      <c r="B71" s="172"/>
      <c r="C71" s="173"/>
    </row>
    <row r="72" spans="1:3" ht="96" customHeight="1" thickBot="1">
      <c r="A72" s="174" t="s">
        <v>230</v>
      </c>
      <c r="B72" s="175"/>
      <c r="C72" s="176"/>
    </row>
  </sheetData>
  <mergeCells count="5">
    <mergeCell ref="A69:C69"/>
    <mergeCell ref="A70:C70"/>
    <mergeCell ref="A71:C71"/>
    <mergeCell ref="A72:C72"/>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51"/>
  <sheetViews>
    <sheetView topLeftCell="A16" workbookViewId="0">
      <selection activeCell="AA16" sqref="AA16"/>
    </sheetView>
  </sheetViews>
  <sheetFormatPr defaultRowHeight="12.75"/>
  <cols>
    <col min="2" max="2" width="10" customWidth="1"/>
    <col min="3" max="3" width="11.140625" customWidth="1"/>
    <col min="5" max="5" width="3.28515625" customWidth="1"/>
    <col min="7" max="7" width="11" customWidth="1"/>
    <col min="9" max="9" width="4" customWidth="1"/>
    <col min="11" max="11" width="10.5703125" customWidth="1"/>
    <col min="13" max="13" width="3.7109375" customWidth="1"/>
    <col min="15" max="15" width="10.5703125" customWidth="1"/>
    <col min="17" max="17" width="4" customWidth="1"/>
    <col min="19" max="19" width="10.5703125" customWidth="1"/>
    <col min="21" max="21" width="4.28515625" customWidth="1"/>
    <col min="23" max="23" width="10" customWidth="1"/>
  </cols>
  <sheetData>
    <row r="1" spans="1:24" ht="19.5" customHeight="1">
      <c r="A1" s="177" t="s">
        <v>229</v>
      </c>
      <c r="B1" s="178"/>
      <c r="C1" s="178"/>
      <c r="D1" s="178"/>
      <c r="E1" s="178"/>
      <c r="F1" s="178"/>
      <c r="G1" s="178"/>
      <c r="H1" s="178"/>
      <c r="I1" s="178"/>
      <c r="J1" s="178"/>
      <c r="K1" s="178"/>
      <c r="L1" s="178"/>
      <c r="M1" s="178"/>
      <c r="N1" s="178"/>
      <c r="O1" s="178"/>
      <c r="P1" s="178"/>
      <c r="Q1" s="178"/>
      <c r="R1" s="178"/>
      <c r="S1" s="178"/>
      <c r="T1" s="178"/>
      <c r="U1" s="178"/>
      <c r="V1" s="178"/>
      <c r="W1" s="178"/>
      <c r="X1" s="179"/>
    </row>
    <row r="2" spans="1:24" ht="15">
      <c r="A2" s="44"/>
      <c r="B2" s="186" t="s">
        <v>88</v>
      </c>
      <c r="C2" s="186"/>
      <c r="D2" s="186"/>
      <c r="E2" s="159"/>
      <c r="F2" s="186" t="s">
        <v>94</v>
      </c>
      <c r="G2" s="186"/>
      <c r="H2" s="186"/>
      <c r="I2" s="160"/>
      <c r="J2" s="186" t="s">
        <v>95</v>
      </c>
      <c r="K2" s="186"/>
      <c r="L2" s="186"/>
      <c r="M2" s="159"/>
      <c r="N2" s="186" t="s">
        <v>233</v>
      </c>
      <c r="O2" s="186"/>
      <c r="P2" s="186"/>
      <c r="Q2" s="160"/>
      <c r="R2" s="186" t="s">
        <v>234</v>
      </c>
      <c r="S2" s="186"/>
      <c r="T2" s="186"/>
      <c r="U2" s="160"/>
      <c r="V2" s="186" t="s">
        <v>128</v>
      </c>
      <c r="W2" s="186"/>
      <c r="X2" s="187"/>
    </row>
    <row r="3" spans="1:24" ht="15">
      <c r="A3" s="45" t="s">
        <v>4</v>
      </c>
      <c r="B3" s="89" t="s">
        <v>203</v>
      </c>
      <c r="C3" s="89" t="s">
        <v>169</v>
      </c>
      <c r="D3" s="88" t="s">
        <v>125</v>
      </c>
      <c r="E3" s="88"/>
      <c r="F3" s="89" t="s">
        <v>203</v>
      </c>
      <c r="G3" s="89" t="s">
        <v>169</v>
      </c>
      <c r="H3" s="88" t="s">
        <v>125</v>
      </c>
      <c r="I3" s="88"/>
      <c r="J3" s="89" t="s">
        <v>203</v>
      </c>
      <c r="K3" s="89" t="s">
        <v>169</v>
      </c>
      <c r="L3" s="88" t="s">
        <v>125</v>
      </c>
      <c r="M3" s="88"/>
      <c r="N3" s="89" t="s">
        <v>203</v>
      </c>
      <c r="O3" s="89" t="s">
        <v>169</v>
      </c>
      <c r="P3" s="88" t="s">
        <v>125</v>
      </c>
      <c r="Q3" s="88"/>
      <c r="R3" s="89" t="s">
        <v>203</v>
      </c>
      <c r="S3" s="89" t="s">
        <v>169</v>
      </c>
      <c r="T3" s="88" t="s">
        <v>125</v>
      </c>
      <c r="U3" s="88"/>
      <c r="V3" s="89" t="s">
        <v>203</v>
      </c>
      <c r="W3" s="89" t="s">
        <v>169</v>
      </c>
      <c r="X3" s="92" t="s">
        <v>125</v>
      </c>
    </row>
    <row r="4" spans="1:24" ht="15">
      <c r="A4" s="90">
        <v>1973</v>
      </c>
      <c r="B4" s="38">
        <v>0.11666740761323557</v>
      </c>
      <c r="C4" s="38">
        <v>0.18215582138418382</v>
      </c>
      <c r="D4" s="38">
        <f>SUM(B4:C4)</f>
        <v>0.29882322899741942</v>
      </c>
      <c r="E4" s="38"/>
      <c r="F4" s="38">
        <v>5.5988914639460534E-2</v>
      </c>
      <c r="G4" s="38">
        <v>0.11850809536977511</v>
      </c>
      <c r="H4" s="38">
        <f>SUM(F4:G4)</f>
        <v>0.17449701000923565</v>
      </c>
      <c r="I4" s="38"/>
      <c r="J4" s="38">
        <v>0.20505524055208055</v>
      </c>
      <c r="K4" s="38">
        <v>0.2748688123994758</v>
      </c>
      <c r="L4" s="38">
        <f>SUM(J4:K4)</f>
        <v>0.47992405295155638</v>
      </c>
      <c r="M4" s="38"/>
      <c r="N4" s="38">
        <v>0.10336165888166607</v>
      </c>
      <c r="O4" s="38">
        <v>0.17130606201048282</v>
      </c>
      <c r="P4" s="38">
        <f>SUM(N4:O4)</f>
        <v>0.27466772089214886</v>
      </c>
      <c r="Q4" s="38"/>
      <c r="R4" s="38">
        <v>0.20220249827211165</v>
      </c>
      <c r="S4" s="38">
        <v>0.23859026000492661</v>
      </c>
      <c r="T4" s="38">
        <f>SUM(R4:S4)</f>
        <v>0.44079275827703823</v>
      </c>
      <c r="U4" s="38"/>
      <c r="V4" s="38">
        <v>0.16831774236345856</v>
      </c>
      <c r="W4" s="38">
        <v>0.25424047466915434</v>
      </c>
      <c r="X4" s="40">
        <f>SUM(V4:W4)</f>
        <v>0.42255821703261287</v>
      </c>
    </row>
    <row r="5" spans="1:24" ht="15">
      <c r="A5" s="90">
        <v>1974</v>
      </c>
      <c r="B5" s="38">
        <v>0.13461438944753717</v>
      </c>
      <c r="C5" s="38">
        <v>0.16266775331022443</v>
      </c>
      <c r="D5" s="38">
        <f t="shared" ref="D5:D44" si="0">SUM(B5:C5)</f>
        <v>0.2972821427577616</v>
      </c>
      <c r="E5" s="38"/>
      <c r="F5" s="38">
        <v>6.7145313629241532E-2</v>
      </c>
      <c r="G5" s="38">
        <v>0.10097111385769725</v>
      </c>
      <c r="H5" s="38">
        <f t="shared" ref="H5:H44" si="1">SUM(F5:G5)</f>
        <v>0.16811642748693878</v>
      </c>
      <c r="I5" s="38"/>
      <c r="J5" s="38">
        <v>0.23158248579708518</v>
      </c>
      <c r="K5" s="38">
        <v>0.2513395723075354</v>
      </c>
      <c r="L5" s="38">
        <f t="shared" ref="L5:L44" si="2">SUM(J5:K5)</f>
        <v>0.48292205810462058</v>
      </c>
      <c r="M5" s="38"/>
      <c r="N5" s="38">
        <v>0.12217986062973207</v>
      </c>
      <c r="O5" s="38">
        <v>0.15349989398426458</v>
      </c>
      <c r="P5" s="38">
        <f t="shared" ref="P5:P44" si="3">SUM(N5:O5)</f>
        <v>0.27567975461399663</v>
      </c>
      <c r="Q5" s="38"/>
      <c r="R5" s="38">
        <v>0.21831880751075078</v>
      </c>
      <c r="S5" s="38">
        <v>0.20793527858810842</v>
      </c>
      <c r="T5" s="38">
        <f t="shared" ref="T5:T44" si="4">SUM(R5:S5)</f>
        <v>0.42625408609885918</v>
      </c>
      <c r="U5" s="38"/>
      <c r="V5" s="38">
        <v>0.17773032539560954</v>
      </c>
      <c r="W5" s="38">
        <v>0.23378943781535969</v>
      </c>
      <c r="X5" s="40">
        <f t="shared" ref="X5:X44" si="5">SUM(V5:W5)</f>
        <v>0.41151976321096922</v>
      </c>
    </row>
    <row r="6" spans="1:24" ht="15">
      <c r="A6" s="90">
        <v>1975</v>
      </c>
      <c r="B6" s="38">
        <v>0.12649426358654245</v>
      </c>
      <c r="C6" s="38">
        <v>0.15751811634794494</v>
      </c>
      <c r="D6" s="38">
        <f t="shared" si="0"/>
        <v>0.28401237993448736</v>
      </c>
      <c r="E6" s="38"/>
      <c r="F6" s="38">
        <v>6.4755833493710183E-2</v>
      </c>
      <c r="G6" s="38">
        <v>0.10142355271152174</v>
      </c>
      <c r="H6" s="38">
        <f t="shared" si="1"/>
        <v>0.16617938620523193</v>
      </c>
      <c r="I6" s="38"/>
      <c r="J6" s="38">
        <v>0.21389598176121927</v>
      </c>
      <c r="K6" s="38">
        <v>0.23692993700781384</v>
      </c>
      <c r="L6" s="38">
        <f t="shared" si="2"/>
        <v>0.45082591876903311</v>
      </c>
      <c r="M6" s="38"/>
      <c r="N6" s="38">
        <v>0.11414561538534854</v>
      </c>
      <c r="O6" s="38">
        <v>0.14908016790715115</v>
      </c>
      <c r="P6" s="38">
        <f t="shared" si="3"/>
        <v>0.26322578329249968</v>
      </c>
      <c r="Q6" s="38"/>
      <c r="R6" s="38">
        <v>0.21301418582789991</v>
      </c>
      <c r="S6" s="38">
        <v>0.19453946325387581</v>
      </c>
      <c r="T6" s="38">
        <f t="shared" si="4"/>
        <v>0.40755364908177572</v>
      </c>
      <c r="U6" s="38"/>
      <c r="V6" s="38">
        <v>0.1691326624320808</v>
      </c>
      <c r="W6" s="38">
        <v>0.22614656832733854</v>
      </c>
      <c r="X6" s="40">
        <f t="shared" si="5"/>
        <v>0.39527923075941934</v>
      </c>
    </row>
    <row r="7" spans="1:24" ht="15">
      <c r="A7" s="90">
        <v>1976</v>
      </c>
      <c r="B7" s="38">
        <v>0.11690223730502494</v>
      </c>
      <c r="C7" s="38">
        <v>0.18321513334496475</v>
      </c>
      <c r="D7" s="38">
        <f t="shared" si="0"/>
        <v>0.30011737064998967</v>
      </c>
      <c r="E7" s="38"/>
      <c r="F7" s="38">
        <v>6.2195835759184886E-2</v>
      </c>
      <c r="G7" s="38">
        <v>0.11871918304877324</v>
      </c>
      <c r="H7" s="38">
        <f t="shared" si="1"/>
        <v>0.18091501880795813</v>
      </c>
      <c r="I7" s="38"/>
      <c r="J7" s="38">
        <v>0.19178401558156902</v>
      </c>
      <c r="K7" s="38">
        <v>0.27149678257073689</v>
      </c>
      <c r="L7" s="38">
        <f t="shared" si="2"/>
        <v>0.46328079815230594</v>
      </c>
      <c r="M7" s="38"/>
      <c r="N7" s="38">
        <v>0.10580121972344778</v>
      </c>
      <c r="O7" s="38">
        <v>0.17355710777202327</v>
      </c>
      <c r="P7" s="38">
        <f t="shared" si="3"/>
        <v>0.27935832749547107</v>
      </c>
      <c r="Q7" s="38"/>
      <c r="R7" s="38">
        <v>0.18798506753223224</v>
      </c>
      <c r="S7" s="38">
        <v>0.2325926509762031</v>
      </c>
      <c r="T7" s="38">
        <f t="shared" si="4"/>
        <v>0.42057771850843534</v>
      </c>
      <c r="U7" s="38"/>
      <c r="V7" s="38">
        <v>0.17473306352546025</v>
      </c>
      <c r="W7" s="38">
        <v>0.24802709725443647</v>
      </c>
      <c r="X7" s="40">
        <f t="shared" si="5"/>
        <v>0.42276016077989675</v>
      </c>
    </row>
    <row r="8" spans="1:24" ht="15">
      <c r="A8" s="90">
        <v>1977</v>
      </c>
      <c r="B8" s="38">
        <v>0.14102927543750027</v>
      </c>
      <c r="C8" s="38">
        <v>0.16252011586863768</v>
      </c>
      <c r="D8" s="38">
        <f t="shared" si="0"/>
        <v>0.30354939130613795</v>
      </c>
      <c r="E8" s="38"/>
      <c r="F8" s="38">
        <v>7.9473372985237434E-2</v>
      </c>
      <c r="G8" s="38">
        <v>0.10428981442082443</v>
      </c>
      <c r="H8" s="38">
        <f t="shared" si="1"/>
        <v>0.18376318740606185</v>
      </c>
      <c r="I8" s="38"/>
      <c r="J8" s="38">
        <v>0.22354017817748995</v>
      </c>
      <c r="K8" s="38">
        <v>0.24057330894799844</v>
      </c>
      <c r="L8" s="38">
        <f t="shared" si="2"/>
        <v>0.46411348712548839</v>
      </c>
      <c r="M8" s="38"/>
      <c r="N8" s="38">
        <v>0.12858443758917881</v>
      </c>
      <c r="O8" s="38">
        <v>0.15533908230690721</v>
      </c>
      <c r="P8" s="38">
        <f t="shared" si="3"/>
        <v>0.283923519896086</v>
      </c>
      <c r="Q8" s="38"/>
      <c r="R8" s="38">
        <v>0.21770608072898567</v>
      </c>
      <c r="S8" s="38">
        <v>0.2066521982272555</v>
      </c>
      <c r="T8" s="38">
        <f t="shared" si="4"/>
        <v>0.42435827895624118</v>
      </c>
      <c r="U8" s="38"/>
      <c r="V8" s="38">
        <v>0.199048626826308</v>
      </c>
      <c r="W8" s="38">
        <v>0.19530588794273157</v>
      </c>
      <c r="X8" s="40">
        <f t="shared" si="5"/>
        <v>0.3943545147690396</v>
      </c>
    </row>
    <row r="9" spans="1:24" ht="15">
      <c r="A9" s="90">
        <v>1978</v>
      </c>
      <c r="B9" s="38">
        <v>6.1831915618001186E-2</v>
      </c>
      <c r="C9" s="38">
        <v>0.2082407566259058</v>
      </c>
      <c r="D9" s="38">
        <f t="shared" si="0"/>
        <v>0.27007267224390696</v>
      </c>
      <c r="E9" s="38"/>
      <c r="F9" s="38">
        <v>3.6184894631655508E-2</v>
      </c>
      <c r="G9" s="38">
        <v>0.11934114835645561</v>
      </c>
      <c r="H9" s="38">
        <f t="shared" si="1"/>
        <v>0.15552604298811112</v>
      </c>
      <c r="I9" s="38"/>
      <c r="J9" s="38">
        <v>9.556959776439504E-2</v>
      </c>
      <c r="K9" s="38">
        <v>0.32518481528793963</v>
      </c>
      <c r="L9" s="38">
        <f t="shared" si="2"/>
        <v>0.42075441305233469</v>
      </c>
      <c r="M9" s="38"/>
      <c r="N9" s="38">
        <v>5.6162578333767796E-2</v>
      </c>
      <c r="O9" s="38">
        <v>0.19475148379810708</v>
      </c>
      <c r="P9" s="38">
        <f t="shared" si="3"/>
        <v>0.25091406213187489</v>
      </c>
      <c r="Q9" s="38"/>
      <c r="R9" s="38">
        <v>0.10002956687990622</v>
      </c>
      <c r="S9" s="38">
        <v>0.27721470619899252</v>
      </c>
      <c r="T9" s="38">
        <f t="shared" si="4"/>
        <v>0.37724427307889874</v>
      </c>
      <c r="U9" s="38"/>
      <c r="V9" s="38">
        <v>7.7744717424262838E-2</v>
      </c>
      <c r="W9" s="38">
        <v>0.28648494285637216</v>
      </c>
      <c r="X9" s="40">
        <f t="shared" si="5"/>
        <v>0.36422966028063497</v>
      </c>
    </row>
    <row r="10" spans="1:24" ht="15">
      <c r="A10" s="90">
        <v>1979</v>
      </c>
      <c r="B10" s="38">
        <v>4.942631988267103E-2</v>
      </c>
      <c r="C10" s="38">
        <v>0.22206555068896233</v>
      </c>
      <c r="D10" s="38">
        <f t="shared" si="0"/>
        <v>0.27149187057163338</v>
      </c>
      <c r="E10" s="38"/>
      <c r="F10" s="38">
        <v>2.7696103521911687E-2</v>
      </c>
      <c r="G10" s="38">
        <v>0.12887633966863848</v>
      </c>
      <c r="H10" s="38">
        <f t="shared" si="1"/>
        <v>0.15657244319055016</v>
      </c>
      <c r="I10" s="38"/>
      <c r="J10" s="38">
        <v>7.7752255191556277E-2</v>
      </c>
      <c r="K10" s="38">
        <v>0.34354025296641483</v>
      </c>
      <c r="L10" s="38">
        <f t="shared" si="2"/>
        <v>0.42129250815797109</v>
      </c>
      <c r="M10" s="38"/>
      <c r="N10" s="38">
        <v>4.5178705850209971E-2</v>
      </c>
      <c r="O10" s="38">
        <v>0.20555216601681481</v>
      </c>
      <c r="P10" s="38">
        <f t="shared" si="3"/>
        <v>0.25073087186702481</v>
      </c>
      <c r="Q10" s="38"/>
      <c r="R10" s="38">
        <v>7.2686149011670434E-2</v>
      </c>
      <c r="S10" s="38">
        <v>0.30234636985163055</v>
      </c>
      <c r="T10" s="38">
        <f t="shared" si="4"/>
        <v>0.37503251886330097</v>
      </c>
      <c r="U10" s="38"/>
      <c r="V10" s="38">
        <v>6.4122459965973821E-2</v>
      </c>
      <c r="W10" s="38">
        <v>0.31525134238846275</v>
      </c>
      <c r="X10" s="40">
        <f t="shared" si="5"/>
        <v>0.37937380235443657</v>
      </c>
    </row>
    <row r="11" spans="1:24" ht="15">
      <c r="A11" s="90">
        <v>1980</v>
      </c>
      <c r="B11" s="38">
        <v>0.10425730968680375</v>
      </c>
      <c r="C11" s="38">
        <v>0.18862462921775308</v>
      </c>
      <c r="D11" s="38">
        <f t="shared" si="0"/>
        <v>0.29288193890455683</v>
      </c>
      <c r="E11" s="38"/>
      <c r="F11" s="38">
        <v>6.09330626005068E-2</v>
      </c>
      <c r="G11" s="38">
        <v>0.11580937983405173</v>
      </c>
      <c r="H11" s="38">
        <f t="shared" si="1"/>
        <v>0.17674244243455853</v>
      </c>
      <c r="I11" s="38"/>
      <c r="J11" s="38">
        <v>0.15867494419369166</v>
      </c>
      <c r="K11" s="38">
        <v>0.28008458279980941</v>
      </c>
      <c r="L11" s="38">
        <f t="shared" si="2"/>
        <v>0.43875952699350107</v>
      </c>
      <c r="M11" s="38"/>
      <c r="N11" s="38">
        <v>9.3956250442204528E-2</v>
      </c>
      <c r="O11" s="38">
        <v>0.17762685782766402</v>
      </c>
      <c r="P11" s="38">
        <f t="shared" si="3"/>
        <v>0.27158310826986853</v>
      </c>
      <c r="Q11" s="38"/>
      <c r="R11" s="38">
        <v>0.16489042470098722</v>
      </c>
      <c r="S11" s="38">
        <v>0.23900701126073387</v>
      </c>
      <c r="T11" s="38">
        <f t="shared" si="4"/>
        <v>0.40389743596172112</v>
      </c>
      <c r="U11" s="38"/>
      <c r="V11" s="38">
        <v>0.13880507022520161</v>
      </c>
      <c r="W11" s="38">
        <v>0.2567875112195539</v>
      </c>
      <c r="X11" s="40">
        <f t="shared" si="5"/>
        <v>0.39559258144475551</v>
      </c>
    </row>
    <row r="12" spans="1:24" ht="15">
      <c r="A12" s="90">
        <v>1981</v>
      </c>
      <c r="B12" s="38">
        <v>0.11037364161042673</v>
      </c>
      <c r="C12" s="38">
        <v>0.18562130243541566</v>
      </c>
      <c r="D12" s="38">
        <f t="shared" si="0"/>
        <v>0.29599494404584237</v>
      </c>
      <c r="E12" s="38"/>
      <c r="F12" s="38">
        <v>6.4690666276175424E-2</v>
      </c>
      <c r="G12" s="38">
        <v>0.11993650300070904</v>
      </c>
      <c r="H12" s="38">
        <f t="shared" si="1"/>
        <v>0.18462716927688447</v>
      </c>
      <c r="I12" s="38"/>
      <c r="J12" s="38">
        <v>0.16689400105960306</v>
      </c>
      <c r="K12" s="38">
        <v>0.26688852391634782</v>
      </c>
      <c r="L12" s="38">
        <f t="shared" si="2"/>
        <v>0.43378252497595088</v>
      </c>
      <c r="M12" s="38"/>
      <c r="N12" s="38">
        <v>0.10059887168584845</v>
      </c>
      <c r="O12" s="38">
        <v>0.1753920304056357</v>
      </c>
      <c r="P12" s="38">
        <f t="shared" si="3"/>
        <v>0.27599090209148414</v>
      </c>
      <c r="Q12" s="38"/>
      <c r="R12" s="38">
        <v>0.16768078643196721</v>
      </c>
      <c r="S12" s="38">
        <v>0.22208574520173202</v>
      </c>
      <c r="T12" s="38">
        <f t="shared" si="4"/>
        <v>0.38976653163369923</v>
      </c>
      <c r="U12" s="38"/>
      <c r="V12" s="38">
        <v>0.14865592481363779</v>
      </c>
      <c r="W12" s="38">
        <v>0.26008720384584483</v>
      </c>
      <c r="X12" s="40">
        <f t="shared" si="5"/>
        <v>0.40874312865948259</v>
      </c>
    </row>
    <row r="13" spans="1:24" ht="15">
      <c r="A13" s="90">
        <v>1982</v>
      </c>
      <c r="B13" s="38">
        <v>0.13138036910013362</v>
      </c>
      <c r="C13" s="38">
        <v>0.15375522750396048</v>
      </c>
      <c r="D13" s="38">
        <f t="shared" si="0"/>
        <v>0.2851355966040941</v>
      </c>
      <c r="E13" s="38"/>
      <c r="F13" s="38">
        <v>8.3618474052490843E-2</v>
      </c>
      <c r="G13" s="38">
        <v>0.10070669398273918</v>
      </c>
      <c r="H13" s="38">
        <f t="shared" si="1"/>
        <v>0.18432516803523002</v>
      </c>
      <c r="I13" s="38"/>
      <c r="J13" s="38">
        <v>0.188808870389681</v>
      </c>
      <c r="K13" s="38">
        <v>0.21754033847355655</v>
      </c>
      <c r="L13" s="38">
        <f t="shared" si="2"/>
        <v>0.40634920886323755</v>
      </c>
      <c r="M13" s="38"/>
      <c r="N13" s="38">
        <v>0.12108778399547901</v>
      </c>
      <c r="O13" s="38">
        <v>0.14418411863044883</v>
      </c>
      <c r="P13" s="38">
        <f t="shared" si="3"/>
        <v>0.26527190262592781</v>
      </c>
      <c r="Q13" s="38"/>
      <c r="R13" s="38">
        <v>0.18712993099643516</v>
      </c>
      <c r="S13" s="38">
        <v>0.20131061375000264</v>
      </c>
      <c r="T13" s="38">
        <f t="shared" si="4"/>
        <v>0.3884405447464378</v>
      </c>
      <c r="U13" s="38"/>
      <c r="V13" s="38">
        <v>0.17946740574086395</v>
      </c>
      <c r="W13" s="38">
        <v>0.20685971591250327</v>
      </c>
      <c r="X13" s="40">
        <f t="shared" si="5"/>
        <v>0.38632712165336724</v>
      </c>
    </row>
    <row r="14" spans="1:24" ht="15">
      <c r="A14" s="90">
        <v>1983</v>
      </c>
      <c r="B14" s="38">
        <v>0.14325108656389937</v>
      </c>
      <c r="C14" s="38">
        <v>0.1819637423623244</v>
      </c>
      <c r="D14" s="38">
        <f t="shared" si="0"/>
        <v>0.32521482892622378</v>
      </c>
      <c r="E14" s="38"/>
      <c r="F14" s="38">
        <v>9.4406249260345423E-2</v>
      </c>
      <c r="G14" s="38">
        <v>0.1338382107880409</v>
      </c>
      <c r="H14" s="38">
        <f t="shared" si="1"/>
        <v>0.22824446004838633</v>
      </c>
      <c r="I14" s="38"/>
      <c r="J14" s="38">
        <v>0.20136241117935771</v>
      </c>
      <c r="K14" s="38">
        <v>0.23921929979666792</v>
      </c>
      <c r="L14" s="38">
        <f t="shared" si="2"/>
        <v>0.44058171097602561</v>
      </c>
      <c r="M14" s="38"/>
      <c r="N14" s="38">
        <v>0.13118805319273816</v>
      </c>
      <c r="O14" s="38">
        <v>0.17197325968799637</v>
      </c>
      <c r="P14" s="38">
        <f t="shared" si="3"/>
        <v>0.30316131288073456</v>
      </c>
      <c r="Q14" s="38"/>
      <c r="R14" s="38">
        <v>0.2079231471842175</v>
      </c>
      <c r="S14" s="38">
        <v>0.22550050413678691</v>
      </c>
      <c r="T14" s="38">
        <f t="shared" si="4"/>
        <v>0.43342365132100441</v>
      </c>
      <c r="U14" s="38"/>
      <c r="V14" s="38">
        <v>0.19652128892884463</v>
      </c>
      <c r="W14" s="38">
        <v>0.24357618911847584</v>
      </c>
      <c r="X14" s="40">
        <f t="shared" si="5"/>
        <v>0.44009747804732047</v>
      </c>
    </row>
    <row r="15" spans="1:24" ht="15">
      <c r="A15" s="90">
        <v>1984</v>
      </c>
      <c r="B15" s="38">
        <v>0.13556461688999594</v>
      </c>
      <c r="C15" s="38">
        <v>0.17947231629888066</v>
      </c>
      <c r="D15" s="38">
        <f t="shared" si="0"/>
        <v>0.3150369331888766</v>
      </c>
      <c r="E15" s="38"/>
      <c r="F15" s="38">
        <v>8.6574592778726964E-2</v>
      </c>
      <c r="G15" s="38">
        <v>0.13394994293486034</v>
      </c>
      <c r="H15" s="38">
        <f t="shared" si="1"/>
        <v>0.22052453571358732</v>
      </c>
      <c r="I15" s="38"/>
      <c r="J15" s="38">
        <v>0.19400358907621851</v>
      </c>
      <c r="K15" s="38">
        <v>0.23377481479997692</v>
      </c>
      <c r="L15" s="38">
        <f t="shared" si="2"/>
        <v>0.42777840387619542</v>
      </c>
      <c r="M15" s="38"/>
      <c r="N15" s="38">
        <v>0.1230366758829754</v>
      </c>
      <c r="O15" s="38">
        <v>0.16909668829180385</v>
      </c>
      <c r="P15" s="38">
        <f t="shared" si="3"/>
        <v>0.29213336417477925</v>
      </c>
      <c r="Q15" s="38"/>
      <c r="R15" s="38">
        <v>0.20151357439751105</v>
      </c>
      <c r="S15" s="38">
        <v>0.22082374397582932</v>
      </c>
      <c r="T15" s="38">
        <f t="shared" si="4"/>
        <v>0.42233731837334038</v>
      </c>
      <c r="U15" s="38"/>
      <c r="V15" s="38">
        <v>0.18637069133245349</v>
      </c>
      <c r="W15" s="38">
        <v>0.2430796635716205</v>
      </c>
      <c r="X15" s="40">
        <f t="shared" si="5"/>
        <v>0.42945035490407402</v>
      </c>
    </row>
    <row r="16" spans="1:24" ht="15">
      <c r="A16" s="90">
        <v>1985</v>
      </c>
      <c r="B16" s="38">
        <v>0.15771963250581866</v>
      </c>
      <c r="C16" s="38">
        <v>0.15508234967191845</v>
      </c>
      <c r="D16" s="38">
        <f t="shared" si="0"/>
        <v>0.31280198217773714</v>
      </c>
      <c r="E16" s="38"/>
      <c r="F16" s="38">
        <v>0.1050872177793505</v>
      </c>
      <c r="G16" s="38">
        <v>0.11634268198959642</v>
      </c>
      <c r="H16" s="38">
        <f t="shared" si="1"/>
        <v>0.22142989976894692</v>
      </c>
      <c r="I16" s="38"/>
      <c r="J16" s="38">
        <v>0.21969462101094892</v>
      </c>
      <c r="K16" s="38">
        <v>0.20069854496451869</v>
      </c>
      <c r="L16" s="38">
        <f t="shared" si="2"/>
        <v>0.42039316597546761</v>
      </c>
      <c r="M16" s="38"/>
      <c r="N16" s="38">
        <v>0.14243136102213722</v>
      </c>
      <c r="O16" s="38">
        <v>0.14597468664826058</v>
      </c>
      <c r="P16" s="38">
        <f t="shared" si="3"/>
        <v>0.28840604767039779</v>
      </c>
      <c r="Q16" s="38"/>
      <c r="R16" s="38">
        <v>0.22821352560290517</v>
      </c>
      <c r="S16" s="38">
        <v>0.19105489594630834</v>
      </c>
      <c r="T16" s="38">
        <f t="shared" si="4"/>
        <v>0.41926842154921351</v>
      </c>
      <c r="U16" s="38"/>
      <c r="V16" s="38">
        <v>0.22315465148562211</v>
      </c>
      <c r="W16" s="38">
        <v>0.20704526867074827</v>
      </c>
      <c r="X16" s="40">
        <f t="shared" si="5"/>
        <v>0.43019992015637037</v>
      </c>
    </row>
    <row r="17" spans="1:24" ht="15">
      <c r="A17" s="90">
        <v>1986</v>
      </c>
      <c r="B17" s="38">
        <v>0.1488495111856919</v>
      </c>
      <c r="C17" s="38">
        <v>0.14758090018600148</v>
      </c>
      <c r="D17" s="38">
        <f t="shared" si="0"/>
        <v>0.29643041137169335</v>
      </c>
      <c r="E17" s="38"/>
      <c r="F17" s="38">
        <v>0.1000461876196434</v>
      </c>
      <c r="G17" s="38">
        <v>0.11164574464126317</v>
      </c>
      <c r="H17" s="38">
        <f t="shared" si="1"/>
        <v>0.21169193226090657</v>
      </c>
      <c r="I17" s="38"/>
      <c r="J17" s="38">
        <v>0.20544215208106256</v>
      </c>
      <c r="K17" s="38">
        <v>0.18925153252542418</v>
      </c>
      <c r="L17" s="38">
        <f t="shared" si="2"/>
        <v>0.39469368460648674</v>
      </c>
      <c r="M17" s="38"/>
      <c r="N17" s="38">
        <v>0.13370882144985347</v>
      </c>
      <c r="O17" s="38">
        <v>0.13776326406658021</v>
      </c>
      <c r="P17" s="38">
        <f t="shared" si="3"/>
        <v>0.27147208551643365</v>
      </c>
      <c r="Q17" s="38"/>
      <c r="R17" s="38">
        <v>0.21339380791211848</v>
      </c>
      <c r="S17" s="38">
        <v>0.18340009376692279</v>
      </c>
      <c r="T17" s="38">
        <f t="shared" si="4"/>
        <v>0.39679390167904127</v>
      </c>
      <c r="U17" s="38"/>
      <c r="V17" s="38">
        <v>0.21965348421766817</v>
      </c>
      <c r="W17" s="38">
        <v>0.20179077586631108</v>
      </c>
      <c r="X17" s="40">
        <f t="shared" si="5"/>
        <v>0.42144426008397928</v>
      </c>
    </row>
    <row r="18" spans="1:24" ht="15">
      <c r="A18" s="90">
        <v>1987</v>
      </c>
      <c r="B18" s="38">
        <v>0.14547185214627056</v>
      </c>
      <c r="C18" s="38">
        <v>0.142822013638287</v>
      </c>
      <c r="D18" s="38">
        <f t="shared" si="0"/>
        <v>0.28829386578455757</v>
      </c>
      <c r="E18" s="38"/>
      <c r="F18" s="38">
        <v>9.809051044917913E-2</v>
      </c>
      <c r="G18" s="38">
        <v>0.10866803011894451</v>
      </c>
      <c r="H18" s="38">
        <f t="shared" si="1"/>
        <v>0.20675854056812365</v>
      </c>
      <c r="I18" s="38"/>
      <c r="J18" s="38">
        <v>0.19973446548054208</v>
      </c>
      <c r="K18" s="38">
        <v>0.18193623740559162</v>
      </c>
      <c r="L18" s="38">
        <f t="shared" si="2"/>
        <v>0.38167070288613369</v>
      </c>
      <c r="M18" s="38"/>
      <c r="N18" s="38">
        <v>0.13035757135520903</v>
      </c>
      <c r="O18" s="38">
        <v>0.13234716193222448</v>
      </c>
      <c r="P18" s="38">
        <f t="shared" si="3"/>
        <v>0.26270473328743349</v>
      </c>
      <c r="Q18" s="38"/>
      <c r="R18" s="38">
        <v>0.20682894306255628</v>
      </c>
      <c r="S18" s="38">
        <v>0.17998313217823453</v>
      </c>
      <c r="T18" s="38">
        <f t="shared" si="4"/>
        <v>0.38681207524079081</v>
      </c>
      <c r="U18" s="38"/>
      <c r="V18" s="38">
        <v>0.2133722389732241</v>
      </c>
      <c r="W18" s="38">
        <v>0.1991432949635415</v>
      </c>
      <c r="X18" s="40">
        <f t="shared" si="5"/>
        <v>0.4125155339367656</v>
      </c>
    </row>
    <row r="19" spans="1:24" ht="15">
      <c r="A19" s="90">
        <v>1988</v>
      </c>
      <c r="B19" s="38">
        <v>0.14976402399761549</v>
      </c>
      <c r="C19" s="38">
        <v>0.15448213914110925</v>
      </c>
      <c r="D19" s="38">
        <f t="shared" si="0"/>
        <v>0.30424616313872477</v>
      </c>
      <c r="E19" s="38"/>
      <c r="F19" s="38">
        <v>0.10247038692172847</v>
      </c>
      <c r="G19" s="38">
        <v>0.12199661077230958</v>
      </c>
      <c r="H19" s="38">
        <f t="shared" si="1"/>
        <v>0.22446699769403805</v>
      </c>
      <c r="I19" s="38"/>
      <c r="J19" s="38">
        <v>0.2036010839157148</v>
      </c>
      <c r="K19" s="38">
        <v>0.19146227950239855</v>
      </c>
      <c r="L19" s="38">
        <f t="shared" si="2"/>
        <v>0.39506336341811332</v>
      </c>
      <c r="M19" s="38"/>
      <c r="N19" s="38">
        <v>0.13414446538131514</v>
      </c>
      <c r="O19" s="38">
        <v>0.14287604706751908</v>
      </c>
      <c r="P19" s="38">
        <f t="shared" si="3"/>
        <v>0.27702051244883419</v>
      </c>
      <c r="Q19" s="38"/>
      <c r="R19" s="38">
        <v>0.21023246818329919</v>
      </c>
      <c r="S19" s="38">
        <v>0.19158142496870359</v>
      </c>
      <c r="T19" s="38">
        <f t="shared" si="4"/>
        <v>0.40181389315200278</v>
      </c>
      <c r="U19" s="38"/>
      <c r="V19" s="38">
        <v>0.22330771520867337</v>
      </c>
      <c r="W19" s="38">
        <v>0.21580219745874685</v>
      </c>
      <c r="X19" s="40">
        <f t="shared" si="5"/>
        <v>0.43910991266742022</v>
      </c>
    </row>
    <row r="20" spans="1:24" ht="15">
      <c r="A20" s="90">
        <v>1989</v>
      </c>
      <c r="B20" s="38">
        <v>0.13923309100203596</v>
      </c>
      <c r="C20" s="38">
        <v>0.1653021356186555</v>
      </c>
      <c r="D20" s="38">
        <f t="shared" si="0"/>
        <v>0.30453522662069143</v>
      </c>
      <c r="E20" s="38"/>
      <c r="F20" s="38">
        <v>9.4566087876096536E-2</v>
      </c>
      <c r="G20" s="38">
        <v>0.13225279538198845</v>
      </c>
      <c r="H20" s="38">
        <f t="shared" si="1"/>
        <v>0.22681888325808497</v>
      </c>
      <c r="I20" s="38"/>
      <c r="J20" s="38">
        <v>0.18969332944445186</v>
      </c>
      <c r="K20" s="38">
        <v>0.2026379197993132</v>
      </c>
      <c r="L20" s="38">
        <f t="shared" si="2"/>
        <v>0.39233124924376506</v>
      </c>
      <c r="M20" s="38"/>
      <c r="N20" s="38">
        <v>0.12328555396169846</v>
      </c>
      <c r="O20" s="38">
        <v>0.15125242111206083</v>
      </c>
      <c r="P20" s="38">
        <f t="shared" si="3"/>
        <v>0.27453797507375932</v>
      </c>
      <c r="Q20" s="38"/>
      <c r="R20" s="38">
        <v>0.19848143888778269</v>
      </c>
      <c r="S20" s="38">
        <v>0.20850745798876863</v>
      </c>
      <c r="T20" s="38">
        <f t="shared" si="4"/>
        <v>0.40698889687655132</v>
      </c>
      <c r="U20" s="38"/>
      <c r="V20" s="38">
        <v>0.21788414914128112</v>
      </c>
      <c r="W20" s="38">
        <v>0.24416337581669956</v>
      </c>
      <c r="X20" s="40">
        <f t="shared" si="5"/>
        <v>0.46204752495798068</v>
      </c>
    </row>
    <row r="21" spans="1:24" ht="15">
      <c r="A21" s="90">
        <v>1990</v>
      </c>
      <c r="B21" s="38">
        <v>0.12562202258095392</v>
      </c>
      <c r="C21" s="38">
        <v>0.17465718935995778</v>
      </c>
      <c r="D21" s="38">
        <f t="shared" si="0"/>
        <v>0.30027921194091167</v>
      </c>
      <c r="E21" s="38"/>
      <c r="F21" s="38">
        <v>8.5854189415956059E-2</v>
      </c>
      <c r="G21" s="38">
        <v>0.13962931502430354</v>
      </c>
      <c r="H21" s="38">
        <f t="shared" si="1"/>
        <v>0.22548350444025961</v>
      </c>
      <c r="I21" s="38"/>
      <c r="J21" s="38">
        <v>0.17025178010279604</v>
      </c>
      <c r="K21" s="38">
        <v>0.21396749152351124</v>
      </c>
      <c r="L21" s="38">
        <f t="shared" si="2"/>
        <v>0.38421927162630731</v>
      </c>
      <c r="M21" s="38"/>
      <c r="N21" s="38">
        <v>0.11013088024423652</v>
      </c>
      <c r="O21" s="38">
        <v>0.15916095121446613</v>
      </c>
      <c r="P21" s="38">
        <f t="shared" si="3"/>
        <v>0.26929183145870267</v>
      </c>
      <c r="Q21" s="38"/>
      <c r="R21" s="38">
        <v>0.17954912188543501</v>
      </c>
      <c r="S21" s="38">
        <v>0.22234408864974292</v>
      </c>
      <c r="T21" s="38">
        <f t="shared" si="4"/>
        <v>0.4018932105351779</v>
      </c>
      <c r="U21" s="38"/>
      <c r="V21" s="38">
        <v>0.20508128268069728</v>
      </c>
      <c r="W21" s="38">
        <v>0.25689076915015657</v>
      </c>
      <c r="X21" s="40">
        <f t="shared" si="5"/>
        <v>0.46197205183085388</v>
      </c>
    </row>
    <row r="22" spans="1:24" ht="15">
      <c r="A22" s="90">
        <v>1991</v>
      </c>
      <c r="B22" s="38">
        <v>0.15515219767449157</v>
      </c>
      <c r="C22" s="38">
        <v>0.13702785044391499</v>
      </c>
      <c r="D22" s="38">
        <f t="shared" si="0"/>
        <v>0.29218004811840659</v>
      </c>
      <c r="E22" s="38"/>
      <c r="F22" s="38">
        <v>0.11622299868157708</v>
      </c>
      <c r="G22" s="38">
        <v>0.10804114522240797</v>
      </c>
      <c r="H22" s="38">
        <f t="shared" si="1"/>
        <v>0.22426414390398505</v>
      </c>
      <c r="I22" s="38"/>
      <c r="J22" s="38">
        <v>0.19833124835706956</v>
      </c>
      <c r="K22" s="38">
        <v>0.16917899827655719</v>
      </c>
      <c r="L22" s="38">
        <f t="shared" si="2"/>
        <v>0.36751024663362675</v>
      </c>
      <c r="M22" s="38"/>
      <c r="N22" s="38">
        <v>0.13511790208009106</v>
      </c>
      <c r="O22" s="38">
        <v>0.12675733859295002</v>
      </c>
      <c r="P22" s="38">
        <f t="shared" si="3"/>
        <v>0.26187524067304108</v>
      </c>
      <c r="Q22" s="38"/>
      <c r="R22" s="38">
        <v>0.21573407364381919</v>
      </c>
      <c r="S22" s="38">
        <v>0.17440289586606622</v>
      </c>
      <c r="T22" s="38">
        <f t="shared" si="4"/>
        <v>0.39013696950988541</v>
      </c>
      <c r="U22" s="38"/>
      <c r="V22" s="38">
        <v>0.26448735253407174</v>
      </c>
      <c r="W22" s="38">
        <v>0.18900829481996628</v>
      </c>
      <c r="X22" s="40">
        <f t="shared" si="5"/>
        <v>0.45349564735403802</v>
      </c>
    </row>
    <row r="23" spans="1:24" ht="15">
      <c r="A23" s="90">
        <v>1992</v>
      </c>
      <c r="B23" s="38">
        <v>0.1553097392159058</v>
      </c>
      <c r="C23" s="38">
        <v>0.15657650052030175</v>
      </c>
      <c r="D23" s="38">
        <f t="shared" si="0"/>
        <v>0.31188623973620755</v>
      </c>
      <c r="E23" s="38"/>
      <c r="F23" s="38">
        <v>0.11818336342114467</v>
      </c>
      <c r="G23" s="38">
        <v>0.13064059017390775</v>
      </c>
      <c r="H23" s="38">
        <f t="shared" si="1"/>
        <v>0.24882395359505244</v>
      </c>
      <c r="I23" s="38"/>
      <c r="J23" s="38">
        <v>0.19595795272983979</v>
      </c>
      <c r="K23" s="38">
        <v>0.18497271106399552</v>
      </c>
      <c r="L23" s="38">
        <f t="shared" si="2"/>
        <v>0.38093066379383533</v>
      </c>
      <c r="M23" s="38"/>
      <c r="N23" s="38">
        <v>0.1351243234985425</v>
      </c>
      <c r="O23" s="38">
        <v>0.14476634807699537</v>
      </c>
      <c r="P23" s="38">
        <f t="shared" si="3"/>
        <v>0.27989067157553787</v>
      </c>
      <c r="Q23" s="38"/>
      <c r="R23" s="38">
        <v>0.2206548461937487</v>
      </c>
      <c r="S23" s="38">
        <v>0.19603696119568093</v>
      </c>
      <c r="T23" s="38">
        <f t="shared" si="4"/>
        <v>0.41669180738942962</v>
      </c>
      <c r="U23" s="38"/>
      <c r="V23" s="38">
        <v>0.26105863179693245</v>
      </c>
      <c r="W23" s="38">
        <v>0.21104280974663397</v>
      </c>
      <c r="X23" s="40">
        <f t="shared" si="5"/>
        <v>0.47210144154356642</v>
      </c>
    </row>
    <row r="24" spans="1:24" ht="15">
      <c r="A24" s="90">
        <v>1993</v>
      </c>
      <c r="B24" s="38">
        <v>0.14512191722993781</v>
      </c>
      <c r="C24" s="38">
        <v>0.15761819683832481</v>
      </c>
      <c r="D24" s="38">
        <f t="shared" si="0"/>
        <v>0.30274011406826262</v>
      </c>
      <c r="E24" s="38"/>
      <c r="F24" s="38">
        <v>0.11151242746802036</v>
      </c>
      <c r="G24" s="38">
        <v>0.13117555481312615</v>
      </c>
      <c r="H24" s="38">
        <f t="shared" si="1"/>
        <v>0.24268798228114652</v>
      </c>
      <c r="I24" s="38"/>
      <c r="J24" s="38">
        <v>0.18183660650602365</v>
      </c>
      <c r="K24" s="38">
        <v>0.1865038893159883</v>
      </c>
      <c r="L24" s="38">
        <f t="shared" si="2"/>
        <v>0.36834049582201195</v>
      </c>
      <c r="M24" s="38"/>
      <c r="N24" s="38">
        <v>0.12621661915247312</v>
      </c>
      <c r="O24" s="38">
        <v>0.14406328158291221</v>
      </c>
      <c r="P24" s="38">
        <f t="shared" si="3"/>
        <v>0.27027990073538533</v>
      </c>
      <c r="Q24" s="38"/>
      <c r="R24" s="38">
        <v>0.20057029220779221</v>
      </c>
      <c r="S24" s="38">
        <v>0.20492117349086103</v>
      </c>
      <c r="T24" s="38">
        <f t="shared" si="4"/>
        <v>0.40549146569865324</v>
      </c>
      <c r="U24" s="38"/>
      <c r="V24" s="38">
        <v>0.24931816245446087</v>
      </c>
      <c r="W24" s="38">
        <v>0.2196606929142926</v>
      </c>
      <c r="X24" s="40">
        <f t="shared" si="5"/>
        <v>0.4689788553687535</v>
      </c>
    </row>
    <row r="25" spans="1:24" ht="15">
      <c r="A25" s="90">
        <v>1994</v>
      </c>
      <c r="B25" s="38">
        <v>0.15578422532004113</v>
      </c>
      <c r="C25" s="38">
        <v>0.15320996790501318</v>
      </c>
      <c r="D25" s="38">
        <f t="shared" si="0"/>
        <v>0.30899419322505428</v>
      </c>
      <c r="E25" s="38"/>
      <c r="F25" s="38">
        <v>0.11742626745247316</v>
      </c>
      <c r="G25" s="38">
        <v>0.13106616885059436</v>
      </c>
      <c r="H25" s="38">
        <f t="shared" si="1"/>
        <v>0.2484924363030675</v>
      </c>
      <c r="I25" s="38"/>
      <c r="J25" s="38">
        <v>0.19821301865939306</v>
      </c>
      <c r="K25" s="38">
        <v>0.17770383374301746</v>
      </c>
      <c r="L25" s="38">
        <f t="shared" si="2"/>
        <v>0.37591685240241052</v>
      </c>
      <c r="M25" s="38"/>
      <c r="N25" s="38">
        <v>0.13314012075129833</v>
      </c>
      <c r="O25" s="38">
        <v>0.13944604011435949</v>
      </c>
      <c r="P25" s="38">
        <f t="shared" si="3"/>
        <v>0.27258616086565779</v>
      </c>
      <c r="Q25" s="38"/>
      <c r="R25" s="38">
        <v>0.21440067223532921</v>
      </c>
      <c r="S25" s="38">
        <v>0.19572968855128811</v>
      </c>
      <c r="T25" s="38">
        <f t="shared" si="4"/>
        <v>0.41013036078661735</v>
      </c>
      <c r="U25" s="38"/>
      <c r="V25" s="38">
        <v>0.27045914106935898</v>
      </c>
      <c r="W25" s="38">
        <v>0.21515992596632372</v>
      </c>
      <c r="X25" s="40">
        <f t="shared" si="5"/>
        <v>0.48561906703568269</v>
      </c>
    </row>
    <row r="26" spans="1:24" ht="15">
      <c r="A26" s="90">
        <v>1995</v>
      </c>
      <c r="B26" s="38">
        <v>0.14479200982947538</v>
      </c>
      <c r="C26" s="38">
        <v>0.17051984083006136</v>
      </c>
      <c r="D26" s="38">
        <f t="shared" si="0"/>
        <v>0.31531185065953671</v>
      </c>
      <c r="E26" s="38"/>
      <c r="F26" s="38">
        <v>0.10672173819478481</v>
      </c>
      <c r="G26" s="38">
        <v>0.14370123504516416</v>
      </c>
      <c r="H26" s="38">
        <f t="shared" si="1"/>
        <v>0.250422973239949</v>
      </c>
      <c r="I26" s="38"/>
      <c r="J26" s="38">
        <v>0.18691562872782844</v>
      </c>
      <c r="K26" s="38">
        <v>0.20019382740699557</v>
      </c>
      <c r="L26" s="38">
        <f t="shared" si="2"/>
        <v>0.387109456134824</v>
      </c>
      <c r="M26" s="38"/>
      <c r="N26" s="38">
        <v>0.12237436760568675</v>
      </c>
      <c r="O26" s="38">
        <v>0.15410010555251247</v>
      </c>
      <c r="P26" s="38">
        <f t="shared" si="3"/>
        <v>0.27647447315819923</v>
      </c>
      <c r="Q26" s="38"/>
      <c r="R26" s="38">
        <v>0.19482443812468458</v>
      </c>
      <c r="S26" s="38">
        <v>0.21689196352300025</v>
      </c>
      <c r="T26" s="38">
        <f t="shared" si="4"/>
        <v>0.41171640164768486</v>
      </c>
      <c r="U26" s="38"/>
      <c r="V26" s="38">
        <v>0.26241753057780387</v>
      </c>
      <c r="W26" s="38">
        <v>0.24290793096549945</v>
      </c>
      <c r="X26" s="40">
        <f t="shared" si="5"/>
        <v>0.50532546154330338</v>
      </c>
    </row>
    <row r="27" spans="1:24" ht="15">
      <c r="A27" s="90">
        <v>1996</v>
      </c>
      <c r="B27" s="38">
        <v>0.14022063941747073</v>
      </c>
      <c r="C27" s="38">
        <v>0.16317637238547145</v>
      </c>
      <c r="D27" s="38">
        <f t="shared" si="0"/>
        <v>0.30339701180294221</v>
      </c>
      <c r="E27" s="38"/>
      <c r="F27" s="38">
        <v>0.10483448039408721</v>
      </c>
      <c r="G27" s="38">
        <v>0.13748952943177745</v>
      </c>
      <c r="H27" s="38">
        <f t="shared" si="1"/>
        <v>0.24232400982586466</v>
      </c>
      <c r="I27" s="38"/>
      <c r="J27" s="38">
        <v>0.17906438476563319</v>
      </c>
      <c r="K27" s="38">
        <v>0.19137308019521668</v>
      </c>
      <c r="L27" s="38">
        <f t="shared" si="2"/>
        <v>0.37043746496084984</v>
      </c>
      <c r="M27" s="38"/>
      <c r="N27" s="38">
        <v>0.11660019225984547</v>
      </c>
      <c r="O27" s="38">
        <v>0.14635512878296797</v>
      </c>
      <c r="P27" s="38">
        <f t="shared" si="3"/>
        <v>0.26295532104281344</v>
      </c>
      <c r="Q27" s="38"/>
      <c r="R27" s="38">
        <v>0.19754011167664129</v>
      </c>
      <c r="S27" s="38">
        <v>0.21583463481886281</v>
      </c>
      <c r="T27" s="38">
        <f t="shared" si="4"/>
        <v>0.4133747464955041</v>
      </c>
      <c r="U27" s="38"/>
      <c r="V27" s="38">
        <v>0.24997141091813532</v>
      </c>
      <c r="W27" s="38">
        <v>0.23262221590773779</v>
      </c>
      <c r="X27" s="40">
        <f t="shared" si="5"/>
        <v>0.48259362682587315</v>
      </c>
    </row>
    <row r="28" spans="1:24" ht="15">
      <c r="A28" s="90">
        <v>1997</v>
      </c>
      <c r="B28" s="38">
        <v>0.12150456820043554</v>
      </c>
      <c r="C28" s="38">
        <v>0.16539469870907675</v>
      </c>
      <c r="D28" s="38">
        <f t="shared" si="0"/>
        <v>0.28689926690951228</v>
      </c>
      <c r="E28" s="38"/>
      <c r="F28" s="38">
        <v>8.8605507816043622E-2</v>
      </c>
      <c r="G28" s="38">
        <v>0.13735181043658221</v>
      </c>
      <c r="H28" s="38">
        <f t="shared" si="1"/>
        <v>0.22595731825262583</v>
      </c>
      <c r="I28" s="38"/>
      <c r="J28" s="38">
        <v>0.15755612771087105</v>
      </c>
      <c r="K28" s="38">
        <v>0.19612475128772247</v>
      </c>
      <c r="L28" s="38">
        <f t="shared" si="2"/>
        <v>0.35368087899859352</v>
      </c>
      <c r="M28" s="38"/>
      <c r="N28" s="38">
        <v>0.10053721124388043</v>
      </c>
      <c r="O28" s="38">
        <v>0.14488603056398172</v>
      </c>
      <c r="P28" s="38">
        <f t="shared" si="3"/>
        <v>0.24542324180786215</v>
      </c>
      <c r="Q28" s="38"/>
      <c r="R28" s="38">
        <v>0.16354376182452579</v>
      </c>
      <c r="S28" s="38">
        <v>0.21998233049462693</v>
      </c>
      <c r="T28" s="38">
        <f t="shared" si="4"/>
        <v>0.38352609231915269</v>
      </c>
      <c r="U28" s="38"/>
      <c r="V28" s="38">
        <v>0.21896788164104783</v>
      </c>
      <c r="W28" s="38">
        <v>0.24859723476226919</v>
      </c>
      <c r="X28" s="40">
        <f t="shared" si="5"/>
        <v>0.46756511640331699</v>
      </c>
    </row>
    <row r="29" spans="1:24" ht="15">
      <c r="A29" s="90">
        <v>1998</v>
      </c>
      <c r="B29" s="38">
        <v>0.1286759371940597</v>
      </c>
      <c r="C29" s="38">
        <v>0.14499131102283097</v>
      </c>
      <c r="D29" s="38">
        <f t="shared" si="0"/>
        <v>0.2736672482168907</v>
      </c>
      <c r="E29" s="38"/>
      <c r="F29" s="38">
        <v>9.6143127316031501E-2</v>
      </c>
      <c r="G29" s="38">
        <v>0.11818826595482769</v>
      </c>
      <c r="H29" s="38">
        <f t="shared" si="1"/>
        <v>0.21433139327085921</v>
      </c>
      <c r="I29" s="38"/>
      <c r="J29" s="38">
        <v>0.16436650596982155</v>
      </c>
      <c r="K29" s="38">
        <v>0.17439596211156314</v>
      </c>
      <c r="L29" s="38">
        <f t="shared" si="2"/>
        <v>0.33876246808138466</v>
      </c>
      <c r="M29" s="38"/>
      <c r="N29" s="38">
        <v>0.10664656018372085</v>
      </c>
      <c r="O29" s="38">
        <v>0.12709943024902731</v>
      </c>
      <c r="P29" s="38">
        <f t="shared" si="3"/>
        <v>0.23374599043274816</v>
      </c>
      <c r="Q29" s="38"/>
      <c r="R29" s="38">
        <v>0.16691628737780145</v>
      </c>
      <c r="S29" s="38">
        <v>0.19093100212766043</v>
      </c>
      <c r="T29" s="38">
        <f t="shared" si="4"/>
        <v>0.35784728950546185</v>
      </c>
      <c r="U29" s="38"/>
      <c r="V29" s="38">
        <v>0.2311326342204415</v>
      </c>
      <c r="W29" s="38">
        <v>0.21631000805860057</v>
      </c>
      <c r="X29" s="40">
        <f t="shared" si="5"/>
        <v>0.44744264227904207</v>
      </c>
    </row>
    <row r="30" spans="1:24" ht="15">
      <c r="A30" s="90">
        <v>1999</v>
      </c>
      <c r="B30" s="38">
        <v>0.10843999999999999</v>
      </c>
      <c r="C30" s="38">
        <v>0.1595</v>
      </c>
      <c r="D30" s="38">
        <f t="shared" si="0"/>
        <v>0.26794000000000001</v>
      </c>
      <c r="E30" s="38"/>
      <c r="F30" s="38">
        <v>7.843E-2</v>
      </c>
      <c r="G30" s="38">
        <v>0.12869</v>
      </c>
      <c r="H30" s="38">
        <f t="shared" si="1"/>
        <v>0.20712</v>
      </c>
      <c r="I30" s="38"/>
      <c r="J30" s="38">
        <v>0.14105999999999999</v>
      </c>
      <c r="K30" s="38">
        <v>0.19298000000000001</v>
      </c>
      <c r="L30" s="38">
        <f t="shared" si="2"/>
        <v>0.33404</v>
      </c>
      <c r="M30" s="38"/>
      <c r="N30" s="38">
        <v>8.8749999999999996E-2</v>
      </c>
      <c r="O30" s="38">
        <v>0.13732</v>
      </c>
      <c r="P30" s="38">
        <f t="shared" si="3"/>
        <v>0.22606999999999999</v>
      </c>
      <c r="Q30" s="38"/>
      <c r="R30" s="38">
        <v>0.13961000000000001</v>
      </c>
      <c r="S30" s="38">
        <v>0.21615999999999999</v>
      </c>
      <c r="T30" s="38">
        <f t="shared" si="4"/>
        <v>0.35577000000000003</v>
      </c>
      <c r="U30" s="38"/>
      <c r="V30" s="38">
        <v>0.20286999999999999</v>
      </c>
      <c r="W30" s="38">
        <v>0.24796000000000004</v>
      </c>
      <c r="X30" s="40">
        <f t="shared" si="5"/>
        <v>0.45083000000000006</v>
      </c>
    </row>
    <row r="31" spans="1:24" ht="15">
      <c r="A31" s="90">
        <v>2000</v>
      </c>
      <c r="B31" s="38">
        <v>9.8400000000000001E-2</v>
      </c>
      <c r="C31" s="38">
        <v>0.15271999999999999</v>
      </c>
      <c r="D31" s="38">
        <f t="shared" si="0"/>
        <v>0.25112000000000001</v>
      </c>
      <c r="E31" s="38"/>
      <c r="F31" s="38">
        <v>7.2529999999999997E-2</v>
      </c>
      <c r="G31" s="38">
        <v>0.12385</v>
      </c>
      <c r="H31" s="38">
        <f t="shared" si="1"/>
        <v>0.19638</v>
      </c>
      <c r="I31" s="38"/>
      <c r="J31" s="38">
        <v>0.12665000000000001</v>
      </c>
      <c r="K31" s="38">
        <v>0.18426000000000001</v>
      </c>
      <c r="L31" s="38">
        <f t="shared" si="2"/>
        <v>0.31091000000000002</v>
      </c>
      <c r="M31" s="38"/>
      <c r="N31" s="38">
        <v>8.0449999999999994E-2</v>
      </c>
      <c r="O31" s="38">
        <v>0.13005</v>
      </c>
      <c r="P31" s="38">
        <f t="shared" si="3"/>
        <v>0.21049999999999999</v>
      </c>
      <c r="Q31" s="38"/>
      <c r="R31" s="38">
        <v>0.12307</v>
      </c>
      <c r="S31" s="38">
        <v>0.19511000000000001</v>
      </c>
      <c r="T31" s="38">
        <f t="shared" si="4"/>
        <v>0.31818000000000002</v>
      </c>
      <c r="U31" s="38"/>
      <c r="V31" s="38">
        <v>0.17777999999999999</v>
      </c>
      <c r="W31" s="38">
        <v>0.24902999999999997</v>
      </c>
      <c r="X31" s="40">
        <f t="shared" si="5"/>
        <v>0.42680999999999997</v>
      </c>
    </row>
    <row r="32" spans="1:24" ht="15">
      <c r="A32" s="90">
        <v>2001</v>
      </c>
      <c r="B32" s="38">
        <v>9.3450000000000005E-2</v>
      </c>
      <c r="C32" s="38">
        <v>0.14577999999999999</v>
      </c>
      <c r="D32" s="38">
        <f t="shared" si="0"/>
        <v>0.23923</v>
      </c>
      <c r="E32" s="38"/>
      <c r="F32" s="38">
        <v>6.9040000000000004E-2</v>
      </c>
      <c r="G32" s="38">
        <v>0.11848</v>
      </c>
      <c r="H32" s="38">
        <f t="shared" si="1"/>
        <v>0.18752000000000002</v>
      </c>
      <c r="I32" s="38"/>
      <c r="J32" s="38">
        <v>0.12002</v>
      </c>
      <c r="K32" s="38">
        <v>0.17551</v>
      </c>
      <c r="L32" s="38">
        <f t="shared" si="2"/>
        <v>0.29553000000000001</v>
      </c>
      <c r="M32" s="38"/>
      <c r="N32" s="38">
        <v>7.6329999999999995E-2</v>
      </c>
      <c r="O32" s="38">
        <v>0.12249</v>
      </c>
      <c r="P32" s="38">
        <f t="shared" si="3"/>
        <v>0.19882</v>
      </c>
      <c r="Q32" s="38"/>
      <c r="R32" s="38">
        <v>0.11729000000000001</v>
      </c>
      <c r="S32" s="38">
        <v>0.19345999999999999</v>
      </c>
      <c r="T32" s="38">
        <f t="shared" si="4"/>
        <v>0.31074999999999997</v>
      </c>
      <c r="U32" s="38"/>
      <c r="V32" s="38">
        <v>0.16757999999999998</v>
      </c>
      <c r="W32" s="38">
        <v>0.23671</v>
      </c>
      <c r="X32" s="40">
        <f t="shared" si="5"/>
        <v>0.40428999999999998</v>
      </c>
    </row>
    <row r="33" spans="1:24" ht="15">
      <c r="A33" s="90">
        <v>2002</v>
      </c>
      <c r="B33" s="38">
        <v>8.0060000000000006E-2</v>
      </c>
      <c r="C33" s="38">
        <v>0.15112</v>
      </c>
      <c r="D33" s="38">
        <f t="shared" si="0"/>
        <v>0.23118</v>
      </c>
      <c r="E33" s="38"/>
      <c r="F33" s="38">
        <v>5.833E-2</v>
      </c>
      <c r="G33" s="38">
        <v>0.12595000000000001</v>
      </c>
      <c r="H33" s="38">
        <f t="shared" si="1"/>
        <v>0.18428</v>
      </c>
      <c r="I33" s="38"/>
      <c r="J33" s="38">
        <v>0.10366</v>
      </c>
      <c r="K33" s="38">
        <v>0.17845</v>
      </c>
      <c r="L33" s="38">
        <f t="shared" si="2"/>
        <v>0.28210999999999997</v>
      </c>
      <c r="M33" s="38"/>
      <c r="N33" s="38">
        <v>6.8379999999999996E-2</v>
      </c>
      <c r="O33" s="38">
        <v>0.12404999999999999</v>
      </c>
      <c r="P33" s="38">
        <f t="shared" si="3"/>
        <v>0.19242999999999999</v>
      </c>
      <c r="Q33" s="38"/>
      <c r="R33" s="38">
        <v>0.10123</v>
      </c>
      <c r="S33" s="38">
        <v>0.19188</v>
      </c>
      <c r="T33" s="38">
        <f t="shared" si="4"/>
        <v>0.29310999999999998</v>
      </c>
      <c r="U33" s="38"/>
      <c r="V33" s="38">
        <v>0.12675</v>
      </c>
      <c r="W33" s="38">
        <v>0.26078000000000001</v>
      </c>
      <c r="X33" s="40">
        <f t="shared" si="5"/>
        <v>0.38753000000000004</v>
      </c>
    </row>
    <row r="34" spans="1:24" ht="15">
      <c r="A34" s="90">
        <v>2003</v>
      </c>
      <c r="B34" s="38">
        <v>8.1701999999999997E-2</v>
      </c>
      <c r="C34" s="38">
        <v>0.16147999999999998</v>
      </c>
      <c r="D34" s="38">
        <f t="shared" si="0"/>
        <v>0.24318199999999998</v>
      </c>
      <c r="E34" s="38"/>
      <c r="F34" s="38">
        <v>6.0539999999999997E-2</v>
      </c>
      <c r="G34" s="38">
        <v>0.13568</v>
      </c>
      <c r="H34" s="38">
        <f t="shared" si="1"/>
        <v>0.19622000000000001</v>
      </c>
      <c r="I34" s="38"/>
      <c r="J34" s="38">
        <v>0.10445</v>
      </c>
      <c r="K34" s="38">
        <v>0.18923000000000001</v>
      </c>
      <c r="L34" s="38">
        <f t="shared" si="2"/>
        <v>0.29368</v>
      </c>
      <c r="M34" s="38"/>
      <c r="N34" s="38">
        <v>6.9889999999999994E-2</v>
      </c>
      <c r="O34" s="38">
        <v>0.13424</v>
      </c>
      <c r="P34" s="38">
        <f t="shared" si="3"/>
        <v>0.20412999999999998</v>
      </c>
      <c r="Q34" s="38"/>
      <c r="R34" s="38">
        <v>0.10088999999999999</v>
      </c>
      <c r="S34" s="38">
        <v>0.20337</v>
      </c>
      <c r="T34" s="38">
        <f t="shared" si="4"/>
        <v>0.30425999999999997</v>
      </c>
      <c r="U34" s="38"/>
      <c r="V34" s="38">
        <v>0.12847</v>
      </c>
      <c r="W34" s="38">
        <v>0.26935999999999999</v>
      </c>
      <c r="X34" s="40">
        <f t="shared" si="5"/>
        <v>0.39783000000000002</v>
      </c>
    </row>
    <row r="35" spans="1:24" ht="15">
      <c r="A35" s="90">
        <v>2004</v>
      </c>
      <c r="B35" s="38">
        <v>7.8220999999999999E-2</v>
      </c>
      <c r="C35" s="38">
        <v>0.16411999999999999</v>
      </c>
      <c r="D35" s="38">
        <f t="shared" si="0"/>
        <v>0.24234099999999997</v>
      </c>
      <c r="E35" s="38"/>
      <c r="F35" s="38">
        <v>5.7340000000000002E-2</v>
      </c>
      <c r="G35" s="38">
        <v>0.13946</v>
      </c>
      <c r="H35" s="38">
        <f t="shared" si="1"/>
        <v>0.1968</v>
      </c>
      <c r="I35" s="38"/>
      <c r="J35" s="38">
        <v>0.10092</v>
      </c>
      <c r="K35" s="38">
        <v>0.19092999999999999</v>
      </c>
      <c r="L35" s="38">
        <f t="shared" si="2"/>
        <v>0.29185</v>
      </c>
      <c r="M35" s="38"/>
      <c r="N35" s="38">
        <v>6.6089999999999996E-2</v>
      </c>
      <c r="O35" s="38">
        <v>0.13532</v>
      </c>
      <c r="P35" s="38">
        <f t="shared" si="3"/>
        <v>0.20140999999999998</v>
      </c>
      <c r="Q35" s="38"/>
      <c r="R35" s="38">
        <v>9.9159999999999998E-2</v>
      </c>
      <c r="S35" s="38">
        <v>0.20755000000000001</v>
      </c>
      <c r="T35" s="38">
        <f t="shared" si="4"/>
        <v>0.30671000000000004</v>
      </c>
      <c r="U35" s="38"/>
      <c r="V35" s="38">
        <v>0.12132</v>
      </c>
      <c r="W35" s="38">
        <v>0.27476</v>
      </c>
      <c r="X35" s="40">
        <f t="shared" si="5"/>
        <v>0.39607999999999999</v>
      </c>
    </row>
    <row r="36" spans="1:24" ht="15">
      <c r="A36" s="90">
        <v>2005</v>
      </c>
      <c r="B36" s="38">
        <v>9.890423169813968E-2</v>
      </c>
      <c r="C36" s="38">
        <v>0.14444464244738567</v>
      </c>
      <c r="D36" s="38">
        <f t="shared" si="0"/>
        <v>0.24334887414552536</v>
      </c>
      <c r="E36" s="38"/>
      <c r="F36" s="38">
        <v>7.5892493226266761E-2</v>
      </c>
      <c r="G36" s="38">
        <v>0.12230420977246638</v>
      </c>
      <c r="H36" s="38">
        <f t="shared" si="1"/>
        <v>0.19819670299873315</v>
      </c>
      <c r="I36" s="38"/>
      <c r="J36" s="38">
        <v>0.12401369843921096</v>
      </c>
      <c r="K36" s="38">
        <v>0.16860205476588164</v>
      </c>
      <c r="L36" s="38">
        <f t="shared" si="2"/>
        <v>0.29261575320509259</v>
      </c>
      <c r="M36" s="38"/>
      <c r="N36" s="38">
        <v>8.1118832809611865E-2</v>
      </c>
      <c r="O36" s="38">
        <v>0.11907820391497789</v>
      </c>
      <c r="P36" s="38">
        <f t="shared" si="3"/>
        <v>0.20019703672458977</v>
      </c>
      <c r="Q36" s="38"/>
      <c r="R36" s="38">
        <v>0.1288481726434115</v>
      </c>
      <c r="S36" s="38">
        <v>0.20207673475118215</v>
      </c>
      <c r="T36" s="38">
        <f t="shared" si="4"/>
        <v>0.33092490739459368</v>
      </c>
      <c r="U36" s="38"/>
      <c r="V36" s="38">
        <v>0.16456832585004924</v>
      </c>
      <c r="W36" s="38">
        <v>0.2261189699707469</v>
      </c>
      <c r="X36" s="40">
        <f t="shared" si="5"/>
        <v>0.39068729582079614</v>
      </c>
    </row>
    <row r="37" spans="1:24" ht="15">
      <c r="A37" s="90">
        <v>2006</v>
      </c>
      <c r="B37" s="38">
        <v>9.2350067455925819E-2</v>
      </c>
      <c r="C37" s="38">
        <v>0.14063807565216391</v>
      </c>
      <c r="D37" s="38">
        <f t="shared" si="0"/>
        <v>0.23298814310808974</v>
      </c>
      <c r="E37" s="38"/>
      <c r="F37" s="38">
        <v>6.9685112332725493E-2</v>
      </c>
      <c r="G37" s="38">
        <v>0.11722977808103961</v>
      </c>
      <c r="H37" s="38">
        <f t="shared" si="1"/>
        <v>0.18691489041376511</v>
      </c>
      <c r="I37" s="38"/>
      <c r="J37" s="38">
        <v>0.11713173891519327</v>
      </c>
      <c r="K37" s="38">
        <v>0.16624039709680627</v>
      </c>
      <c r="L37" s="38">
        <f t="shared" si="2"/>
        <v>0.28337213601199951</v>
      </c>
      <c r="M37" s="38"/>
      <c r="N37" s="38">
        <v>7.7139136599027727E-2</v>
      </c>
      <c r="O37" s="38">
        <v>0.11788491411359944</v>
      </c>
      <c r="P37" s="38">
        <f t="shared" si="3"/>
        <v>0.19502405071262718</v>
      </c>
      <c r="Q37" s="38"/>
      <c r="R37" s="38">
        <v>0.11686491916589672</v>
      </c>
      <c r="S37" s="38">
        <v>0.18214033368141153</v>
      </c>
      <c r="T37" s="38">
        <f t="shared" si="4"/>
        <v>0.29900525284730828</v>
      </c>
      <c r="U37" s="38"/>
      <c r="V37" s="38">
        <v>0.1471105097286928</v>
      </c>
      <c r="W37" s="38">
        <v>0.22063424910934504</v>
      </c>
      <c r="X37" s="40">
        <f t="shared" si="5"/>
        <v>0.36774475883803781</v>
      </c>
    </row>
    <row r="38" spans="1:24" ht="15">
      <c r="A38" s="90">
        <v>2007</v>
      </c>
      <c r="B38" s="38">
        <v>9.3888164829594598E-2</v>
      </c>
      <c r="C38" s="38">
        <v>0.17007422202612454</v>
      </c>
      <c r="D38" s="38">
        <f t="shared" si="0"/>
        <v>0.26396238685571916</v>
      </c>
      <c r="E38" s="38"/>
      <c r="F38" s="38">
        <v>7.0531382961699279E-2</v>
      </c>
      <c r="G38" s="38">
        <v>0.1471673369384153</v>
      </c>
      <c r="H38" s="38">
        <f t="shared" si="1"/>
        <v>0.21769871990011458</v>
      </c>
      <c r="I38" s="38"/>
      <c r="J38" s="38">
        <v>0.11932291912844899</v>
      </c>
      <c r="K38" s="38">
        <v>0.19501848731731986</v>
      </c>
      <c r="L38" s="38">
        <f t="shared" si="2"/>
        <v>0.31434140644576886</v>
      </c>
      <c r="M38" s="38"/>
      <c r="N38" s="38">
        <v>7.8510475999862231E-2</v>
      </c>
      <c r="O38" s="38">
        <v>0.14061003331339825</v>
      </c>
      <c r="P38" s="38">
        <f t="shared" si="3"/>
        <v>0.21912050931326049</v>
      </c>
      <c r="Q38" s="38"/>
      <c r="R38" s="38">
        <v>0.11371364686761798</v>
      </c>
      <c r="S38" s="38">
        <v>0.22649359711136938</v>
      </c>
      <c r="T38" s="38">
        <f t="shared" si="4"/>
        <v>0.34020724397898738</v>
      </c>
      <c r="U38" s="38"/>
      <c r="V38" s="38">
        <v>0.14973042682616669</v>
      </c>
      <c r="W38" s="38">
        <v>0.26821052471469981</v>
      </c>
      <c r="X38" s="40">
        <f t="shared" si="5"/>
        <v>0.41794095154086652</v>
      </c>
    </row>
    <row r="39" spans="1:24" ht="15">
      <c r="A39" s="90">
        <v>2008</v>
      </c>
      <c r="B39" s="38">
        <v>8.2548283647653126E-2</v>
      </c>
      <c r="C39" s="38">
        <v>0.17710806435808282</v>
      </c>
      <c r="D39" s="38">
        <f t="shared" si="0"/>
        <v>0.25965634800573595</v>
      </c>
      <c r="E39" s="38"/>
      <c r="F39" s="38">
        <v>5.9958158943116568E-2</v>
      </c>
      <c r="G39" s="38">
        <v>0.15520168283672794</v>
      </c>
      <c r="H39" s="38">
        <f t="shared" si="1"/>
        <v>0.21515984177984451</v>
      </c>
      <c r="I39" s="38"/>
      <c r="J39" s="38">
        <v>0.10686029039832075</v>
      </c>
      <c r="K39" s="38">
        <v>0.20068421112113838</v>
      </c>
      <c r="L39" s="38">
        <f t="shared" si="2"/>
        <v>0.30754450151945911</v>
      </c>
      <c r="M39" s="38"/>
      <c r="N39" s="38">
        <v>7.1353159425845414E-2</v>
      </c>
      <c r="O39" s="38">
        <v>0.14557945729402533</v>
      </c>
      <c r="P39" s="38">
        <f t="shared" si="3"/>
        <v>0.21693261671987074</v>
      </c>
      <c r="Q39" s="38"/>
      <c r="R39" s="38">
        <v>0.10934024700156886</v>
      </c>
      <c r="S39" s="38">
        <v>0.23777332599054482</v>
      </c>
      <c r="T39" s="38">
        <f t="shared" si="4"/>
        <v>0.34711357299211365</v>
      </c>
      <c r="U39" s="38"/>
      <c r="V39" s="38">
        <v>0.11592487931335831</v>
      </c>
      <c r="W39" s="38">
        <v>0.2822544825373185</v>
      </c>
      <c r="X39" s="40">
        <f t="shared" si="5"/>
        <v>0.39817936185067682</v>
      </c>
    </row>
    <row r="40" spans="1:24" ht="15">
      <c r="A40" s="90">
        <v>2009</v>
      </c>
      <c r="B40" s="38">
        <v>7.9106738447420916E-2</v>
      </c>
      <c r="C40" s="38">
        <v>0.17587399380250962</v>
      </c>
      <c r="D40" s="38">
        <f t="shared" si="0"/>
        <v>0.25498073224993056</v>
      </c>
      <c r="E40" s="38"/>
      <c r="F40" s="38">
        <v>6.1500959286872971E-2</v>
      </c>
      <c r="G40" s="38">
        <v>0.15060919251431445</v>
      </c>
      <c r="H40" s="38">
        <f t="shared" si="1"/>
        <v>0.21211015180118742</v>
      </c>
      <c r="I40" s="38"/>
      <c r="J40" s="38">
        <v>9.7521269866398919E-2</v>
      </c>
      <c r="K40" s="38">
        <v>0.20229937792627742</v>
      </c>
      <c r="L40" s="38">
        <f t="shared" si="2"/>
        <v>0.29982064779267636</v>
      </c>
      <c r="M40" s="38"/>
      <c r="N40" s="38">
        <v>6.8870707035787238E-2</v>
      </c>
      <c r="O40" s="38">
        <v>0.14518280579283227</v>
      </c>
      <c r="P40" s="38">
        <f t="shared" si="3"/>
        <v>0.21405351282861951</v>
      </c>
      <c r="Q40" s="38"/>
      <c r="R40" s="38">
        <v>9.8975826937517955E-2</v>
      </c>
      <c r="S40" s="38">
        <v>0.22746632541056389</v>
      </c>
      <c r="T40" s="38">
        <f t="shared" si="4"/>
        <v>0.32644215234808183</v>
      </c>
      <c r="U40" s="38"/>
      <c r="V40" s="38">
        <v>0.11332714614457291</v>
      </c>
      <c r="W40" s="38">
        <v>0.2835202754771593</v>
      </c>
      <c r="X40" s="40">
        <f t="shared" si="5"/>
        <v>0.3968474216217322</v>
      </c>
    </row>
    <row r="41" spans="1:24" ht="15">
      <c r="A41" s="90">
        <v>2010</v>
      </c>
      <c r="B41" s="38">
        <v>0.10241</v>
      </c>
      <c r="C41" s="38">
        <v>0.15772</v>
      </c>
      <c r="D41" s="38">
        <f t="shared" si="0"/>
        <v>0.26012999999999997</v>
      </c>
      <c r="E41" s="38"/>
      <c r="F41" s="38">
        <v>8.2880000000000009E-2</v>
      </c>
      <c r="G41" s="38">
        <v>0.13711999999999999</v>
      </c>
      <c r="H41" s="38">
        <f t="shared" si="1"/>
        <v>0.22</v>
      </c>
      <c r="I41" s="38"/>
      <c r="J41" s="38">
        <v>0.12299</v>
      </c>
      <c r="K41" s="38">
        <v>0.17942</v>
      </c>
      <c r="L41" s="38">
        <f t="shared" si="2"/>
        <v>0.30241000000000001</v>
      </c>
      <c r="M41" s="38"/>
      <c r="N41" s="38">
        <v>8.5849999999999996E-2</v>
      </c>
      <c r="O41" s="38">
        <v>0.13123000000000001</v>
      </c>
      <c r="P41" s="38">
        <f t="shared" si="3"/>
        <v>0.21708</v>
      </c>
      <c r="Q41" s="38"/>
      <c r="R41" s="38">
        <v>0.12686</v>
      </c>
      <c r="S41" s="38">
        <v>0.2021</v>
      </c>
      <c r="T41" s="38">
        <f t="shared" si="4"/>
        <v>0.32896000000000003</v>
      </c>
      <c r="U41" s="38"/>
      <c r="V41" s="38">
        <v>0.16120000000000001</v>
      </c>
      <c r="W41" s="38">
        <v>0.24915000000000004</v>
      </c>
      <c r="X41" s="40">
        <f t="shared" si="5"/>
        <v>0.41035000000000005</v>
      </c>
    </row>
    <row r="42" spans="1:24" ht="15">
      <c r="A42" s="90">
        <v>2011</v>
      </c>
      <c r="B42" s="38">
        <v>0.10771850281129397</v>
      </c>
      <c r="C42" s="38">
        <v>0.17257862453661096</v>
      </c>
      <c r="D42" s="38">
        <f t="shared" si="0"/>
        <v>0.28029712734790491</v>
      </c>
      <c r="E42" s="38"/>
      <c r="F42" s="38">
        <v>8.7791882790925868E-2</v>
      </c>
      <c r="G42" s="38">
        <v>0.15559601629826886</v>
      </c>
      <c r="H42" s="38">
        <f t="shared" si="1"/>
        <v>0.24338789908919473</v>
      </c>
      <c r="I42" s="38"/>
      <c r="J42" s="38">
        <v>0.12907893109455801</v>
      </c>
      <c r="K42" s="38">
        <v>0.19078320639580654</v>
      </c>
      <c r="L42" s="38">
        <f t="shared" si="2"/>
        <v>0.31986213749036452</v>
      </c>
      <c r="M42" s="38"/>
      <c r="N42" s="38">
        <v>9.0862213527268726E-2</v>
      </c>
      <c r="O42" s="38">
        <v>0.1433582096225102</v>
      </c>
      <c r="P42" s="38">
        <f t="shared" si="3"/>
        <v>0.23422042314977892</v>
      </c>
      <c r="Q42" s="38"/>
      <c r="R42" s="38">
        <v>0.1331539666649656</v>
      </c>
      <c r="S42" s="38">
        <v>0.22723697695539916</v>
      </c>
      <c r="T42" s="38">
        <f t="shared" si="4"/>
        <v>0.36039094362036472</v>
      </c>
      <c r="U42" s="38"/>
      <c r="V42" s="38">
        <v>0.16751517714486525</v>
      </c>
      <c r="W42" s="38">
        <v>0.26544891032680074</v>
      </c>
      <c r="X42" s="40">
        <f t="shared" si="5"/>
        <v>0.43296408747166598</v>
      </c>
    </row>
    <row r="43" spans="1:24" ht="15">
      <c r="A43" s="90">
        <v>2012</v>
      </c>
      <c r="B43" s="38">
        <v>0.10887456276271051</v>
      </c>
      <c r="C43" s="38">
        <v>0.17165604881950874</v>
      </c>
      <c r="D43" s="38">
        <f t="shared" si="0"/>
        <v>0.28053061158221926</v>
      </c>
      <c r="E43" s="38"/>
      <c r="F43" s="38">
        <v>8.5094671090217636E-2</v>
      </c>
      <c r="G43" s="38">
        <v>0.15156133046472886</v>
      </c>
      <c r="H43" s="38">
        <f t="shared" si="1"/>
        <v>0.23665600155494648</v>
      </c>
      <c r="I43" s="38"/>
      <c r="J43" s="38">
        <v>0.13434399189140736</v>
      </c>
      <c r="K43" s="38">
        <v>0.19317847676186176</v>
      </c>
      <c r="L43" s="38">
        <f t="shared" si="2"/>
        <v>0.32752246865326912</v>
      </c>
      <c r="M43" s="38"/>
      <c r="N43" s="38">
        <v>8.9165972151050349E-2</v>
      </c>
      <c r="O43" s="38">
        <v>0.14194997946934126</v>
      </c>
      <c r="P43" s="38">
        <f t="shared" si="3"/>
        <v>0.23111595162039161</v>
      </c>
      <c r="Q43" s="38"/>
      <c r="R43" s="38">
        <v>0.1446210221684234</v>
      </c>
      <c r="S43" s="38">
        <v>0.21705080419815814</v>
      </c>
      <c r="T43" s="38">
        <f t="shared" si="4"/>
        <v>0.36167182636658157</v>
      </c>
      <c r="U43" s="38"/>
      <c r="V43" s="38">
        <v>0.16690285027575311</v>
      </c>
      <c r="W43" s="38">
        <v>0.26147980468700349</v>
      </c>
      <c r="X43" s="40">
        <f t="shared" si="5"/>
        <v>0.42838265496275663</v>
      </c>
    </row>
    <row r="44" spans="1:24" ht="15">
      <c r="A44" s="91">
        <v>2013</v>
      </c>
      <c r="B44" s="39">
        <v>0.11162189505378418</v>
      </c>
      <c r="C44" s="39">
        <v>0.16292445083792453</v>
      </c>
      <c r="D44" s="39">
        <f t="shared" si="0"/>
        <v>0.27454634589170873</v>
      </c>
      <c r="E44" s="39"/>
      <c r="F44" s="39">
        <v>8.9722629881392499E-2</v>
      </c>
      <c r="G44" s="39">
        <v>0.14724524220028151</v>
      </c>
      <c r="H44" s="39">
        <f t="shared" si="1"/>
        <v>0.23696787208167402</v>
      </c>
      <c r="I44" s="39"/>
      <c r="J44" s="39">
        <v>0.13516320144076222</v>
      </c>
      <c r="K44" s="39">
        <v>0.17977931000347872</v>
      </c>
      <c r="L44" s="39">
        <f t="shared" si="2"/>
        <v>0.3149425114442409</v>
      </c>
      <c r="M44" s="39"/>
      <c r="N44" s="39">
        <v>9.0329877512478521E-2</v>
      </c>
      <c r="O44" s="39">
        <v>0.13471833500313163</v>
      </c>
      <c r="P44" s="39">
        <f t="shared" si="3"/>
        <v>0.22504821251561014</v>
      </c>
      <c r="Q44" s="39"/>
      <c r="R44" s="39">
        <v>0.14984304522927561</v>
      </c>
      <c r="S44" s="39">
        <v>0.20686515884978032</v>
      </c>
      <c r="T44" s="39">
        <f t="shared" si="4"/>
        <v>0.3567082040790559</v>
      </c>
      <c r="U44" s="39"/>
      <c r="V44" s="39">
        <v>0.17265900528255923</v>
      </c>
      <c r="W44" s="39">
        <v>0.24896932814865391</v>
      </c>
      <c r="X44" s="41">
        <f t="shared" si="5"/>
        <v>0.42162833343121314</v>
      </c>
    </row>
    <row r="45" spans="1:24" ht="39.75" customHeight="1">
      <c r="A45" s="180" t="s">
        <v>219</v>
      </c>
      <c r="B45" s="181"/>
      <c r="C45" s="181"/>
      <c r="D45" s="181"/>
      <c r="E45" s="181"/>
      <c r="F45" s="181"/>
      <c r="G45" s="181"/>
      <c r="H45" s="181"/>
      <c r="I45" s="181"/>
      <c r="J45" s="181"/>
      <c r="K45" s="181"/>
      <c r="L45" s="181"/>
      <c r="M45" s="181"/>
      <c r="N45" s="181"/>
      <c r="O45" s="181"/>
      <c r="P45" s="181"/>
      <c r="Q45" s="181"/>
      <c r="R45" s="181"/>
      <c r="S45" s="181"/>
      <c r="T45" s="181"/>
      <c r="U45" s="181"/>
      <c r="V45" s="181"/>
      <c r="W45" s="181"/>
      <c r="X45" s="182"/>
    </row>
    <row r="46" spans="1:24" ht="26.25" customHeight="1">
      <c r="A46" s="180" t="s">
        <v>196</v>
      </c>
      <c r="B46" s="181"/>
      <c r="C46" s="181"/>
      <c r="D46" s="181"/>
      <c r="E46" s="181"/>
      <c r="F46" s="181"/>
      <c r="G46" s="181"/>
      <c r="H46" s="181"/>
      <c r="I46" s="181"/>
      <c r="J46" s="181"/>
      <c r="K46" s="181"/>
      <c r="L46" s="181"/>
      <c r="M46" s="181"/>
      <c r="N46" s="181"/>
      <c r="O46" s="181"/>
      <c r="P46" s="181"/>
      <c r="Q46" s="181"/>
      <c r="R46" s="181"/>
      <c r="S46" s="181"/>
      <c r="T46" s="181"/>
      <c r="U46" s="181"/>
      <c r="V46" s="181"/>
      <c r="W46" s="181"/>
      <c r="X46" s="182"/>
    </row>
    <row r="47" spans="1:24" ht="24.75" customHeight="1" thickBot="1">
      <c r="A47" s="183" t="s">
        <v>170</v>
      </c>
      <c r="B47" s="184"/>
      <c r="C47" s="184"/>
      <c r="D47" s="184"/>
      <c r="E47" s="184"/>
      <c r="F47" s="184"/>
      <c r="G47" s="184"/>
      <c r="H47" s="184"/>
      <c r="I47" s="184"/>
      <c r="J47" s="184"/>
      <c r="K47" s="184"/>
      <c r="L47" s="184"/>
      <c r="M47" s="184"/>
      <c r="N47" s="184"/>
      <c r="O47" s="184"/>
      <c r="P47" s="184"/>
      <c r="Q47" s="184"/>
      <c r="R47" s="184"/>
      <c r="S47" s="184"/>
      <c r="T47" s="184"/>
      <c r="U47" s="184"/>
      <c r="V47" s="184"/>
      <c r="W47" s="184"/>
      <c r="X47" s="185"/>
    </row>
    <row r="48" spans="1:24" ht="15">
      <c r="A48" s="104"/>
    </row>
    <row r="49" spans="1:1" ht="15">
      <c r="A49" s="104"/>
    </row>
    <row r="50" spans="1:1" ht="15">
      <c r="A50" s="104"/>
    </row>
    <row r="51" spans="1:1" ht="15">
      <c r="A51" s="104"/>
    </row>
  </sheetData>
  <mergeCells count="10">
    <mergeCell ref="A1:X1"/>
    <mergeCell ref="A45:X45"/>
    <mergeCell ref="A46:X46"/>
    <mergeCell ref="A47:X47"/>
    <mergeCell ref="N2:P2"/>
    <mergeCell ref="R2:T2"/>
    <mergeCell ref="V2:X2"/>
    <mergeCell ref="B2:D2"/>
    <mergeCell ref="F2:H2"/>
    <mergeCell ref="J2:L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N73"/>
  <sheetViews>
    <sheetView workbookViewId="0">
      <selection activeCell="O70" sqref="O70"/>
    </sheetView>
  </sheetViews>
  <sheetFormatPr defaultRowHeight="15.75"/>
  <cols>
    <col min="1" max="1" width="9.140625" style="93"/>
    <col min="2" max="2" width="10.140625" style="93" bestFit="1" customWidth="1"/>
    <col min="3" max="4" width="11.140625" style="93" bestFit="1" customWidth="1"/>
    <col min="5" max="5" width="3.140625" style="93" customWidth="1"/>
    <col min="6" max="6" width="12.140625" style="93" customWidth="1"/>
    <col min="7" max="7" width="16.140625" style="93" bestFit="1" customWidth="1"/>
    <col min="8" max="8" width="11.140625" style="93" bestFit="1" customWidth="1"/>
    <col min="9" max="16384" width="9.140625" style="93"/>
  </cols>
  <sheetData>
    <row r="1" spans="1:8">
      <c r="A1" s="190" t="s">
        <v>187</v>
      </c>
      <c r="B1" s="191"/>
      <c r="C1" s="191"/>
      <c r="D1" s="191"/>
      <c r="E1" s="191"/>
      <c r="F1" s="191"/>
      <c r="G1" s="191"/>
      <c r="H1" s="192"/>
    </row>
    <row r="2" spans="1:8" ht="15.75" customHeight="1">
      <c r="A2" s="98"/>
      <c r="B2" s="188" t="s">
        <v>134</v>
      </c>
      <c r="C2" s="188"/>
      <c r="D2" s="188"/>
      <c r="E2" s="96"/>
      <c r="F2" s="188" t="s">
        <v>133</v>
      </c>
      <c r="G2" s="188"/>
      <c r="H2" s="189"/>
    </row>
    <row r="3" spans="1:8" s="153" customFormat="1" ht="38.25" customHeight="1">
      <c r="A3" s="99" t="s">
        <v>4</v>
      </c>
      <c r="B3" s="95" t="s">
        <v>132</v>
      </c>
      <c r="C3" s="95" t="s">
        <v>194</v>
      </c>
      <c r="D3" s="95" t="s">
        <v>147</v>
      </c>
      <c r="E3" s="97"/>
      <c r="F3" s="95" t="s">
        <v>148</v>
      </c>
      <c r="G3" s="95" t="s">
        <v>131</v>
      </c>
      <c r="H3" s="122" t="s">
        <v>133</v>
      </c>
    </row>
    <row r="4" spans="1:8">
      <c r="A4" s="100">
        <v>1947</v>
      </c>
      <c r="B4" s="101">
        <v>14391.521336837632</v>
      </c>
      <c r="C4" s="101">
        <v>35036.572795854081</v>
      </c>
      <c r="D4" s="101">
        <v>49737.169757732227</v>
      </c>
      <c r="E4" s="101"/>
      <c r="F4" s="101">
        <v>110427.01943194847</v>
      </c>
      <c r="G4" s="101">
        <v>316877.53402211296</v>
      </c>
      <c r="H4" s="123">
        <v>131072.07089096488</v>
      </c>
    </row>
    <row r="5" spans="1:8">
      <c r="A5" s="100">
        <v>1948</v>
      </c>
      <c r="B5" s="135">
        <v>14740.352350049796</v>
      </c>
      <c r="C5" s="135">
        <v>35286.461488159541</v>
      </c>
      <c r="D5" s="135">
        <v>49421.199306495502</v>
      </c>
      <c r="E5" s="135"/>
      <c r="F5" s="135">
        <v>107483.8563848404</v>
      </c>
      <c r="G5" s="135">
        <v>346269.01460343465</v>
      </c>
      <c r="H5" s="136">
        <v>131362.37220669983</v>
      </c>
    </row>
    <row r="6" spans="1:8">
      <c r="A6" s="100">
        <v>1949</v>
      </c>
      <c r="B6" s="135">
        <v>15131.301399413245</v>
      </c>
      <c r="C6" s="135">
        <v>36775.2859104975</v>
      </c>
      <c r="D6" s="135">
        <v>52051.173904088762</v>
      </c>
      <c r="E6" s="135"/>
      <c r="F6" s="135">
        <v>110849.72220315204</v>
      </c>
      <c r="G6" s="135">
        <v>320605.05665561929</v>
      </c>
      <c r="H6" s="136">
        <v>131825.25564839874</v>
      </c>
    </row>
    <row r="7" spans="1:8">
      <c r="A7" s="100">
        <v>1950</v>
      </c>
      <c r="B7" s="135">
        <v>15713.784029059609</v>
      </c>
      <c r="C7" s="135">
        <v>37351.406607503908</v>
      </c>
      <c r="D7" s="135">
        <v>52494.923601977804</v>
      </c>
      <c r="E7" s="135"/>
      <c r="F7" s="135">
        <v>112318.75434045642</v>
      </c>
      <c r="G7" s="135">
        <v>394199.79805202654</v>
      </c>
      <c r="H7" s="136">
        <v>140506.85871161343</v>
      </c>
    </row>
    <row r="8" spans="1:8">
      <c r="A8" s="100">
        <v>1951</v>
      </c>
      <c r="B8" s="135">
        <v>16532.189842311836</v>
      </c>
      <c r="C8" s="135">
        <v>39617.229516220803</v>
      </c>
      <c r="D8" s="135">
        <v>54125.812019836791</v>
      </c>
      <c r="E8" s="135"/>
      <c r="F8" s="135">
        <v>116869.00809996265</v>
      </c>
      <c r="G8" s="135">
        <v>388805.45496291074</v>
      </c>
      <c r="H8" s="136">
        <v>144062.65278625744</v>
      </c>
    </row>
    <row r="9" spans="1:8">
      <c r="A9" s="100">
        <v>1952</v>
      </c>
      <c r="B9" s="135">
        <v>17360.270340667303</v>
      </c>
      <c r="C9" s="135">
        <v>41128.805748938968</v>
      </c>
      <c r="D9" s="135">
        <v>55900.118000766852</v>
      </c>
      <c r="E9" s="135"/>
      <c r="F9" s="135">
        <v>120422.17899464116</v>
      </c>
      <c r="G9" s="135">
        <v>378367.91151570674</v>
      </c>
      <c r="H9" s="136">
        <v>146216.75224674772</v>
      </c>
    </row>
    <row r="10" spans="1:8">
      <c r="A10" s="100">
        <v>1953</v>
      </c>
      <c r="B10" s="135">
        <v>18508.571811063714</v>
      </c>
      <c r="C10" s="135">
        <v>43244.467579739896</v>
      </c>
      <c r="D10" s="135">
        <v>58522.520848628134</v>
      </c>
      <c r="E10" s="135"/>
      <c r="F10" s="135">
        <v>122887.86986571836</v>
      </c>
      <c r="G10" s="135">
        <v>352831.43004390295</v>
      </c>
      <c r="H10" s="136">
        <v>145882.22588353686</v>
      </c>
    </row>
    <row r="11" spans="1:8">
      <c r="A11" s="100">
        <v>1954</v>
      </c>
      <c r="B11" s="135">
        <v>18509.234224886015</v>
      </c>
      <c r="C11" s="135">
        <v>43414.911912271891</v>
      </c>
      <c r="D11" s="135">
        <v>60127.832666760223</v>
      </c>
      <c r="E11" s="135"/>
      <c r="F11" s="135">
        <v>129951.46006817938</v>
      </c>
      <c r="G11" s="135">
        <v>348138.44457953889</v>
      </c>
      <c r="H11" s="136">
        <v>151770.15851931533</v>
      </c>
    </row>
    <row r="12" spans="1:8">
      <c r="A12" s="100">
        <v>1955</v>
      </c>
      <c r="B12" s="135">
        <v>19435.672657971601</v>
      </c>
      <c r="C12" s="135">
        <v>45930.190845709585</v>
      </c>
      <c r="D12" s="135">
        <v>62361.084663307665</v>
      </c>
      <c r="E12" s="135"/>
      <c r="F12" s="135">
        <v>130631.03776932516</v>
      </c>
      <c r="G12" s="135">
        <v>386328.70804802451</v>
      </c>
      <c r="H12" s="136">
        <v>156200.8047971951</v>
      </c>
    </row>
    <row r="13" spans="1:8">
      <c r="A13" s="100">
        <v>1956</v>
      </c>
      <c r="B13" s="135">
        <v>20283.523095736677</v>
      </c>
      <c r="C13" s="135">
        <v>48600.618684495748</v>
      </c>
      <c r="D13" s="135">
        <v>65990.059764112564</v>
      </c>
      <c r="E13" s="135"/>
      <c r="F13" s="135">
        <v>136664.98409454944</v>
      </c>
      <c r="G13" s="135">
        <v>394193.92978184443</v>
      </c>
      <c r="H13" s="136">
        <v>162417.87866327891</v>
      </c>
    </row>
    <row r="14" spans="1:8">
      <c r="A14" s="100">
        <v>1957</v>
      </c>
      <c r="B14" s="135">
        <v>20014.74929465977</v>
      </c>
      <c r="C14" s="135">
        <v>49295.840823555496</v>
      </c>
      <c r="D14" s="135">
        <v>67373.457149663591</v>
      </c>
      <c r="E14" s="135"/>
      <c r="F14" s="135">
        <v>135833.02859681175</v>
      </c>
      <c r="G14" s="135">
        <v>351406.09422414057</v>
      </c>
      <c r="H14" s="136">
        <v>157390.33515954463</v>
      </c>
    </row>
    <row r="15" spans="1:8">
      <c r="A15" s="100">
        <v>1958</v>
      </c>
      <c r="B15" s="135">
        <v>19574.552381263704</v>
      </c>
      <c r="C15" s="135">
        <v>48567.100634206749</v>
      </c>
      <c r="D15" s="135">
        <v>67076.939687103732</v>
      </c>
      <c r="E15" s="135"/>
      <c r="F15" s="135">
        <v>132887.00528729011</v>
      </c>
      <c r="G15" s="135">
        <v>337204.14526247443</v>
      </c>
      <c r="H15" s="136">
        <v>153318.7192848085</v>
      </c>
    </row>
    <row r="16" spans="1:8">
      <c r="A16" s="100">
        <v>1959</v>
      </c>
      <c r="B16" s="135">
        <v>20779.404231355304</v>
      </c>
      <c r="C16" s="135">
        <v>51423.893347519792</v>
      </c>
      <c r="D16" s="135">
        <v>69989.35584099812</v>
      </c>
      <c r="E16" s="135"/>
      <c r="F16" s="135">
        <v>138567.37728373599</v>
      </c>
      <c r="G16" s="135">
        <v>341286.31812475715</v>
      </c>
      <c r="H16" s="136">
        <v>158839.27136783808</v>
      </c>
    </row>
    <row r="17" spans="1:8">
      <c r="A17" s="100">
        <v>1960</v>
      </c>
      <c r="B17" s="135">
        <v>21304.900683010652</v>
      </c>
      <c r="C17" s="135">
        <v>52825.843926145186</v>
      </c>
      <c r="D17" s="135">
        <v>72424.653785970018</v>
      </c>
      <c r="E17" s="135"/>
      <c r="F17" s="135">
        <v>143516.65293752021</v>
      </c>
      <c r="G17" s="135">
        <v>355862.72105936141</v>
      </c>
      <c r="H17" s="136">
        <v>164751.2597497043</v>
      </c>
    </row>
    <row r="18" spans="1:8">
      <c r="A18" s="100">
        <v>1961</v>
      </c>
      <c r="B18" s="135">
        <v>21403.950318708477</v>
      </c>
      <c r="C18" s="135">
        <v>53748.877723406906</v>
      </c>
      <c r="D18" s="135">
        <v>74090.597257067813</v>
      </c>
      <c r="E18" s="135"/>
      <c r="F18" s="135">
        <v>143696.22008837922</v>
      </c>
      <c r="G18" s="135">
        <v>347880.58210307831</v>
      </c>
      <c r="H18" s="136">
        <v>164114.65628984911</v>
      </c>
    </row>
    <row r="19" spans="1:8">
      <c r="A19" s="100">
        <v>1962</v>
      </c>
      <c r="B19" s="135">
        <v>22183.931241102819</v>
      </c>
      <c r="C19" s="135">
        <v>55960.676770645368</v>
      </c>
      <c r="D19" s="135">
        <v>76684.817382171212</v>
      </c>
      <c r="E19" s="135"/>
      <c r="F19" s="135">
        <v>145979.06295769749</v>
      </c>
      <c r="G19" s="135">
        <v>340821.41058742761</v>
      </c>
      <c r="H19" s="136">
        <v>165463.29772067047</v>
      </c>
    </row>
    <row r="20" spans="1:8">
      <c r="A20" s="100">
        <v>1963</v>
      </c>
      <c r="B20" s="135">
        <v>22667.076224698165</v>
      </c>
      <c r="C20" s="135">
        <v>57219.861287285123</v>
      </c>
      <c r="D20" s="135">
        <v>78403.563613711347</v>
      </c>
      <c r="E20" s="135"/>
      <c r="F20" s="135">
        <v>147869.44853436464</v>
      </c>
      <c r="G20" s="135">
        <v>345340.67410873756</v>
      </c>
      <c r="H20" s="136">
        <v>167616.57109180189</v>
      </c>
    </row>
    <row r="21" spans="1:8">
      <c r="A21" s="100">
        <v>1964</v>
      </c>
      <c r="B21" s="135">
        <v>23237.789618366918</v>
      </c>
      <c r="C21" s="135">
        <v>58666.525548727725</v>
      </c>
      <c r="D21" s="135">
        <v>80904.426826047827</v>
      </c>
      <c r="E21" s="135"/>
      <c r="F21" s="135">
        <v>153508.4985132775</v>
      </c>
      <c r="G21" s="135">
        <v>374958.12789255677</v>
      </c>
      <c r="H21" s="136">
        <v>175653.4614512054</v>
      </c>
    </row>
    <row r="22" spans="1:8">
      <c r="A22" s="100">
        <v>1965</v>
      </c>
      <c r="B22" s="135">
        <v>23621.4503198698</v>
      </c>
      <c r="C22" s="135">
        <v>59410.047021946208</v>
      </c>
      <c r="D22" s="135">
        <v>82098.94318491334</v>
      </c>
      <c r="E22" s="135"/>
      <c r="F22" s="135">
        <v>153960.94806805041</v>
      </c>
      <c r="G22" s="135">
        <v>395481.08224668342</v>
      </c>
      <c r="H22" s="136">
        <v>178112.96148591369</v>
      </c>
    </row>
    <row r="23" spans="1:8">
      <c r="A23" s="100">
        <v>1966</v>
      </c>
      <c r="B23" s="135">
        <v>24038.916307016021</v>
      </c>
      <c r="C23" s="135">
        <v>61402.774986460405</v>
      </c>
      <c r="D23" s="135">
        <v>84256.25160043381</v>
      </c>
      <c r="E23" s="135"/>
      <c r="F23" s="135">
        <v>166728.50816351801</v>
      </c>
      <c r="G23" s="135">
        <v>435161.40630678192</v>
      </c>
      <c r="H23" s="136">
        <v>193571.79797784437</v>
      </c>
    </row>
    <row r="24" spans="1:8">
      <c r="A24" s="100">
        <v>1967</v>
      </c>
      <c r="B24" s="135">
        <v>24309.625699957294</v>
      </c>
      <c r="C24" s="135">
        <v>62623.489181447694</v>
      </c>
      <c r="D24" s="135">
        <v>86799.564086530401</v>
      </c>
      <c r="E24" s="135"/>
      <c r="F24" s="135">
        <v>168713.53580359792</v>
      </c>
      <c r="G24" s="135">
        <v>429053.05998951045</v>
      </c>
      <c r="H24" s="136">
        <v>194747.48822218916</v>
      </c>
    </row>
    <row r="25" spans="1:8">
      <c r="A25" s="100">
        <v>1968</v>
      </c>
      <c r="B25" s="135">
        <v>24828.277399127852</v>
      </c>
      <c r="C25" s="135">
        <v>64075.203644185749</v>
      </c>
      <c r="D25" s="135">
        <v>88336.688519168689</v>
      </c>
      <c r="E25" s="135"/>
      <c r="F25" s="135">
        <v>174876.23001056095</v>
      </c>
      <c r="G25" s="135">
        <v>444793.88937468745</v>
      </c>
      <c r="H25" s="136">
        <v>201867.99594697353</v>
      </c>
    </row>
    <row r="26" spans="1:8">
      <c r="A26" s="100">
        <v>1969</v>
      </c>
      <c r="B26" s="135">
        <v>25255.386486717038</v>
      </c>
      <c r="C26" s="135">
        <v>66021.621984547266</v>
      </c>
      <c r="D26" s="135">
        <v>91652.612250182792</v>
      </c>
      <c r="E26" s="135"/>
      <c r="F26" s="135">
        <v>177750.52072762727</v>
      </c>
      <c r="G26" s="135">
        <v>447550.4182606329</v>
      </c>
      <c r="H26" s="136">
        <v>204730.5104809278</v>
      </c>
    </row>
    <row r="27" spans="1:8">
      <c r="A27" s="100">
        <v>1970</v>
      </c>
      <c r="B27" s="135">
        <v>25142.493129578746</v>
      </c>
      <c r="C27" s="135">
        <v>65802.261049593682</v>
      </c>
      <c r="D27" s="135">
        <v>93188.17316271938</v>
      </c>
      <c r="E27" s="135"/>
      <c r="F27" s="135">
        <v>179614.39271725956</v>
      </c>
      <c r="G27" s="135">
        <v>431074.54252142302</v>
      </c>
      <c r="H27" s="136">
        <v>204760.40769767592</v>
      </c>
    </row>
    <row r="28" spans="1:8">
      <c r="A28" s="100">
        <v>1971</v>
      </c>
      <c r="B28" s="135">
        <v>25232.810451695841</v>
      </c>
      <c r="C28" s="135">
        <v>67664.349729890615</v>
      </c>
      <c r="D28" s="135">
        <v>92450.233477282411</v>
      </c>
      <c r="E28" s="135"/>
      <c r="F28" s="135">
        <v>176297.56952389001</v>
      </c>
      <c r="G28" s="135">
        <v>422902.18581181631</v>
      </c>
      <c r="H28" s="136">
        <v>200958.03115268264</v>
      </c>
    </row>
    <row r="29" spans="1:8">
      <c r="A29" s="100">
        <v>1972</v>
      </c>
      <c r="B29" s="135">
        <v>26007.296123514079</v>
      </c>
      <c r="C29" s="135">
        <v>70794.783206594817</v>
      </c>
      <c r="D29" s="135">
        <v>97830.325999776207</v>
      </c>
      <c r="E29" s="135"/>
      <c r="F29" s="135">
        <v>191694.55770226422</v>
      </c>
      <c r="G29" s="135">
        <v>472626.23709351342</v>
      </c>
      <c r="H29" s="136">
        <v>219787.72564138914</v>
      </c>
    </row>
    <row r="30" spans="1:8">
      <c r="A30" s="100">
        <v>1973</v>
      </c>
      <c r="B30" s="135">
        <v>26160.507403930675</v>
      </c>
      <c r="C30" s="135">
        <v>70892.978079354114</v>
      </c>
      <c r="D30" s="135">
        <v>97935.487323239198</v>
      </c>
      <c r="E30" s="135"/>
      <c r="F30" s="135">
        <v>197109.84515542907</v>
      </c>
      <c r="G30" s="135">
        <v>502574.63333251042</v>
      </c>
      <c r="H30" s="136">
        <v>227656.32397313719</v>
      </c>
    </row>
    <row r="31" spans="1:8">
      <c r="A31" s="100">
        <v>1974</v>
      </c>
      <c r="B31" s="135">
        <v>25441.240919776723</v>
      </c>
      <c r="C31" s="135">
        <v>68629.668189376433</v>
      </c>
      <c r="D31" s="135">
        <v>94552.463860718475</v>
      </c>
      <c r="E31" s="135"/>
      <c r="F31" s="135">
        <v>201639.77986892371</v>
      </c>
      <c r="G31" s="135">
        <v>542154.90007690934</v>
      </c>
      <c r="H31" s="136">
        <v>235691.29188972226</v>
      </c>
    </row>
    <row r="32" spans="1:8">
      <c r="A32" s="100">
        <v>1975</v>
      </c>
      <c r="B32" s="135">
        <v>24919.470130309561</v>
      </c>
      <c r="C32" s="135">
        <v>67853.358473207772</v>
      </c>
      <c r="D32" s="135">
        <v>95639.244634377232</v>
      </c>
      <c r="E32" s="135"/>
      <c r="F32" s="135">
        <v>205227.54925733921</v>
      </c>
      <c r="G32" s="135">
        <v>570789.1213719747</v>
      </c>
      <c r="H32" s="136">
        <v>241783.70646880273</v>
      </c>
    </row>
    <row r="33" spans="1:8">
      <c r="A33" s="100">
        <v>1976</v>
      </c>
      <c r="B33" s="135">
        <v>25431.3830866061</v>
      </c>
      <c r="C33" s="135">
        <v>69752.162713213809</v>
      </c>
      <c r="D33" s="135">
        <v>97150.132992420928</v>
      </c>
      <c r="E33" s="135"/>
      <c r="F33" s="135">
        <v>204278.33753401675</v>
      </c>
      <c r="G33" s="135">
        <v>558409.167788369</v>
      </c>
      <c r="H33" s="136">
        <v>239691.42055945197</v>
      </c>
    </row>
    <row r="34" spans="1:8">
      <c r="A34" s="100">
        <v>1977</v>
      </c>
      <c r="B34" s="135">
        <v>25747.717729258286</v>
      </c>
      <c r="C34" s="135">
        <v>71587.969707188415</v>
      </c>
      <c r="D34" s="135">
        <v>99381.533225011808</v>
      </c>
      <c r="E34" s="135"/>
      <c r="F34" s="135">
        <v>214009.8846574871</v>
      </c>
      <c r="G34" s="135">
        <v>618743.60434651712</v>
      </c>
      <c r="H34" s="136">
        <v>254483.25662639007</v>
      </c>
    </row>
    <row r="35" spans="1:8">
      <c r="A35" s="100">
        <v>1978</v>
      </c>
      <c r="B35" s="135">
        <v>27168.567114085672</v>
      </c>
      <c r="C35" s="135">
        <v>76369.725641238096</v>
      </c>
      <c r="D35" s="135">
        <v>109124.79264064261</v>
      </c>
      <c r="E35" s="135"/>
      <c r="F35" s="135">
        <v>227220.89295125729</v>
      </c>
      <c r="G35" s="135">
        <v>574712.15510257648</v>
      </c>
      <c r="H35" s="136">
        <v>261970.01916638922</v>
      </c>
    </row>
    <row r="36" spans="1:8">
      <c r="A36" s="100">
        <v>1979</v>
      </c>
      <c r="B36" s="135">
        <v>27109.510644628055</v>
      </c>
      <c r="C36" s="135">
        <v>75190.74927182532</v>
      </c>
      <c r="D36" s="135">
        <v>105518.61654317494</v>
      </c>
      <c r="E36" s="135"/>
      <c r="F36" s="135">
        <v>220898.06038655824</v>
      </c>
      <c r="G36" s="135">
        <v>569521.00981912296</v>
      </c>
      <c r="H36" s="136">
        <v>255760.35532981472</v>
      </c>
    </row>
    <row r="37" spans="1:8">
      <c r="A37" s="100">
        <v>1980</v>
      </c>
      <c r="B37" s="135">
        <v>26518.498873686967</v>
      </c>
      <c r="C37" s="135">
        <v>74241.083847211339</v>
      </c>
      <c r="D37" s="135">
        <v>105283.91181022667</v>
      </c>
      <c r="E37" s="135"/>
      <c r="F37" s="135">
        <v>226886.01691092728</v>
      </c>
      <c r="G37" s="135">
        <v>602606.20005853369</v>
      </c>
      <c r="H37" s="136">
        <v>264458.0352256879</v>
      </c>
    </row>
    <row r="38" spans="1:8">
      <c r="A38" s="100">
        <v>1981</v>
      </c>
      <c r="B38" s="135">
        <v>26400.741057863077</v>
      </c>
      <c r="C38" s="135">
        <v>74361.515125268445</v>
      </c>
      <c r="D38" s="135">
        <v>105396.97665492805</v>
      </c>
      <c r="E38" s="135"/>
      <c r="F38" s="135">
        <v>225060.50027653837</v>
      </c>
      <c r="G38" s="135">
        <v>611096.47702205833</v>
      </c>
      <c r="H38" s="136">
        <v>263664.09795109037</v>
      </c>
    </row>
    <row r="39" spans="1:8">
      <c r="A39" s="100">
        <v>1982</v>
      </c>
      <c r="B39" s="135">
        <v>26049.20789365147</v>
      </c>
      <c r="C39" s="135">
        <v>74525.340202834428</v>
      </c>
      <c r="D39" s="135">
        <v>107811.49721155209</v>
      </c>
      <c r="E39" s="135"/>
      <c r="F39" s="135">
        <v>236914.86050374643</v>
      </c>
      <c r="G39" s="135">
        <v>668465.56299690506</v>
      </c>
      <c r="H39" s="136">
        <v>280069.93075306225</v>
      </c>
    </row>
    <row r="40" spans="1:8">
      <c r="A40" s="100">
        <v>1983</v>
      </c>
      <c r="B40" s="135">
        <v>26113.838165271118</v>
      </c>
      <c r="C40" s="135">
        <v>75691.727976102004</v>
      </c>
      <c r="D40" s="135">
        <v>109303.69393809253</v>
      </c>
      <c r="E40" s="135"/>
      <c r="F40" s="135">
        <v>241553.00302875784</v>
      </c>
      <c r="G40" s="135">
        <v>732723.57675496023</v>
      </c>
      <c r="H40" s="136">
        <v>290670.06040137814</v>
      </c>
    </row>
    <row r="41" spans="1:8">
      <c r="A41" s="100">
        <v>1984</v>
      </c>
      <c r="B41" s="135">
        <v>26609.543717063047</v>
      </c>
      <c r="C41" s="135">
        <v>77082.422520120628</v>
      </c>
      <c r="D41" s="135">
        <v>111822.55101829427</v>
      </c>
      <c r="E41" s="135"/>
      <c r="F41" s="135">
        <v>251834.01037409448</v>
      </c>
      <c r="G41" s="135">
        <v>820326.69837926549</v>
      </c>
      <c r="H41" s="136">
        <v>308683.27917461155</v>
      </c>
    </row>
    <row r="42" spans="1:8">
      <c r="A42" s="100">
        <v>1985</v>
      </c>
      <c r="B42" s="135">
        <v>26848.378568577806</v>
      </c>
      <c r="C42" s="135">
        <v>78219.30993013471</v>
      </c>
      <c r="D42" s="135">
        <v>114054.91784185929</v>
      </c>
      <c r="E42" s="135"/>
      <c r="F42" s="135">
        <v>257232.35501065955</v>
      </c>
      <c r="G42" s="135">
        <v>830140.8922136894</v>
      </c>
      <c r="H42" s="136">
        <v>314523.20873096253</v>
      </c>
    </row>
    <row r="43" spans="1:8">
      <c r="A43" s="100">
        <v>1986</v>
      </c>
      <c r="B43" s="135">
        <v>27395.894871193024</v>
      </c>
      <c r="C43" s="135">
        <v>79992.251760895771</v>
      </c>
      <c r="D43" s="135">
        <v>118663.75893693141</v>
      </c>
      <c r="E43" s="135"/>
      <c r="F43" s="135">
        <v>275144.56421896582</v>
      </c>
      <c r="G43" s="135">
        <v>916194.60388514493</v>
      </c>
      <c r="H43" s="136">
        <v>339249.56818558375</v>
      </c>
    </row>
    <row r="44" spans="1:8">
      <c r="A44" s="100">
        <v>1987</v>
      </c>
      <c r="B44" s="135">
        <v>27667.175125534959</v>
      </c>
      <c r="C44" s="135">
        <v>80788.821882772318</v>
      </c>
      <c r="D44" s="135">
        <v>121352.95723987858</v>
      </c>
      <c r="E44" s="135"/>
      <c r="F44" s="135">
        <v>305503.94829619786</v>
      </c>
      <c r="G44" s="135">
        <v>1176755.948992762</v>
      </c>
      <c r="H44" s="136">
        <v>392629.14836585429</v>
      </c>
    </row>
    <row r="45" spans="1:8">
      <c r="A45" s="100">
        <v>1988</v>
      </c>
      <c r="B45" s="135">
        <v>27716.189147220153</v>
      </c>
      <c r="C45" s="135">
        <v>81321.828289078272</v>
      </c>
      <c r="D45" s="135">
        <v>124933.6287570194</v>
      </c>
      <c r="E45" s="135"/>
      <c r="F45" s="135">
        <v>327450.44483349664</v>
      </c>
      <c r="G45" s="135">
        <v>1368138.204486378</v>
      </c>
      <c r="H45" s="136">
        <v>431519.22079878475</v>
      </c>
    </row>
    <row r="46" spans="1:8">
      <c r="A46" s="100">
        <v>1989</v>
      </c>
      <c r="B46" s="135">
        <v>27596.121084857677</v>
      </c>
      <c r="C46" s="135">
        <v>81316.34453330838</v>
      </c>
      <c r="D46" s="135">
        <v>124772.62135202164</v>
      </c>
      <c r="E46" s="135"/>
      <c r="F46" s="135">
        <v>322321.34069070435</v>
      </c>
      <c r="G46" s="135">
        <v>1275326.5645439285</v>
      </c>
      <c r="H46" s="136">
        <v>417621.86307602667</v>
      </c>
    </row>
    <row r="47" spans="1:8">
      <c r="A47" s="100">
        <v>1990</v>
      </c>
      <c r="B47" s="135">
        <v>27414.032960849952</v>
      </c>
      <c r="C47" s="135">
        <v>80501.925677123319</v>
      </c>
      <c r="D47" s="135">
        <v>122947.01994861411</v>
      </c>
      <c r="E47" s="135"/>
      <c r="F47" s="135">
        <v>322814.73955738673</v>
      </c>
      <c r="G47" s="135">
        <v>1308912.8892990914</v>
      </c>
      <c r="H47" s="136">
        <v>421424.55453155725</v>
      </c>
    </row>
    <row r="48" spans="1:8">
      <c r="A48" s="100">
        <v>1991</v>
      </c>
      <c r="B48" s="135">
        <v>27114.14026613177</v>
      </c>
      <c r="C48" s="135">
        <v>80411.729484912532</v>
      </c>
      <c r="D48" s="135">
        <v>121827.49293489641</v>
      </c>
      <c r="E48" s="135"/>
      <c r="F48" s="135">
        <v>306921.3131574337</v>
      </c>
      <c r="G48" s="135">
        <v>1165225.5244804455</v>
      </c>
      <c r="H48" s="136">
        <v>392751.73428973486</v>
      </c>
    </row>
    <row r="49" spans="1:8">
      <c r="A49" s="100">
        <v>1992</v>
      </c>
      <c r="B49" s="135">
        <v>27522.751233601011</v>
      </c>
      <c r="C49" s="135">
        <v>81941.671010491846</v>
      </c>
      <c r="D49" s="135">
        <v>125828.03413596128</v>
      </c>
      <c r="E49" s="135"/>
      <c r="F49" s="135">
        <v>333324.94137642864</v>
      </c>
      <c r="G49" s="135">
        <v>1457763.8101117467</v>
      </c>
      <c r="H49" s="136">
        <v>445768.82824996044</v>
      </c>
    </row>
    <row r="50" spans="1:8">
      <c r="A50" s="100">
        <v>1993</v>
      </c>
      <c r="B50" s="135">
        <v>27355.370719149334</v>
      </c>
      <c r="C50" s="135">
        <v>82091.519622512249</v>
      </c>
      <c r="D50" s="135">
        <v>127291.39997176922</v>
      </c>
      <c r="E50" s="135"/>
      <c r="F50" s="135">
        <v>325215.55282208504</v>
      </c>
      <c r="G50" s="135">
        <v>1368191.9937085374</v>
      </c>
      <c r="H50" s="136">
        <v>429513.19691073027</v>
      </c>
    </row>
    <row r="51" spans="1:8">
      <c r="A51" s="100">
        <v>1994</v>
      </c>
      <c r="B51" s="135">
        <v>27644.789456429677</v>
      </c>
      <c r="C51" s="135">
        <v>83599.070458561997</v>
      </c>
      <c r="D51" s="135">
        <v>127699.49753532639</v>
      </c>
      <c r="E51" s="135"/>
      <c r="F51" s="135">
        <v>320846.58539906825</v>
      </c>
      <c r="G51" s="135">
        <v>1292334.2543364861</v>
      </c>
      <c r="H51" s="136">
        <v>417995.35229280998</v>
      </c>
    </row>
    <row r="52" spans="1:8">
      <c r="A52" s="100">
        <v>1995</v>
      </c>
      <c r="B52" s="135">
        <v>27873.429668204917</v>
      </c>
      <c r="C52" s="135">
        <v>84333.440794854119</v>
      </c>
      <c r="D52" s="135">
        <v>130993.01747078933</v>
      </c>
      <c r="E52" s="135"/>
      <c r="F52" s="135">
        <v>333668.59519079223</v>
      </c>
      <c r="G52" s="135">
        <v>1349801.8429803681</v>
      </c>
      <c r="H52" s="136">
        <v>435281.91996974981</v>
      </c>
    </row>
    <row r="53" spans="1:8">
      <c r="A53" s="100">
        <v>1996</v>
      </c>
      <c r="B53" s="135">
        <v>28210.602731700292</v>
      </c>
      <c r="C53" s="135">
        <v>85384.266948356322</v>
      </c>
      <c r="D53" s="135">
        <v>134056.46735630155</v>
      </c>
      <c r="E53" s="135"/>
      <c r="F53" s="135">
        <v>345867.00588233391</v>
      </c>
      <c r="G53" s="135">
        <v>1465314.4142343157</v>
      </c>
      <c r="H53" s="136">
        <v>457811.74671753211</v>
      </c>
    </row>
    <row r="54" spans="1:8">
      <c r="A54" s="100">
        <v>1997</v>
      </c>
      <c r="B54" s="135">
        <v>29002.929779907849</v>
      </c>
      <c r="C54" s="135">
        <v>87860.469942669981</v>
      </c>
      <c r="D54" s="135">
        <v>139600.06657166727</v>
      </c>
      <c r="E54" s="135"/>
      <c r="F54" s="135">
        <v>364024.77384001791</v>
      </c>
      <c r="G54" s="135">
        <v>1854465.8289963177</v>
      </c>
      <c r="H54" s="136">
        <v>513068.87935564795</v>
      </c>
    </row>
    <row r="55" spans="1:8">
      <c r="A55" s="100">
        <v>1998</v>
      </c>
      <c r="B55" s="135">
        <v>30085.394649407237</v>
      </c>
      <c r="C55" s="135">
        <v>91228.833791086887</v>
      </c>
      <c r="D55" s="135">
        <v>145790.19887357365</v>
      </c>
      <c r="E55" s="135"/>
      <c r="F55" s="135">
        <v>380954.5217888492</v>
      </c>
      <c r="G55" s="135">
        <v>2021109.1587771364</v>
      </c>
      <c r="H55" s="136">
        <v>544969.98548767797</v>
      </c>
    </row>
    <row r="56" spans="1:8">
      <c r="A56" s="100">
        <v>1999</v>
      </c>
      <c r="B56" s="135">
        <v>30678.289161681518</v>
      </c>
      <c r="C56" s="135">
        <v>93979.888699906194</v>
      </c>
      <c r="D56" s="135">
        <v>150739.14415177805</v>
      </c>
      <c r="E56" s="135"/>
      <c r="F56" s="135">
        <v>399318.74941477855</v>
      </c>
      <c r="G56" s="135">
        <v>2280979.4247013922</v>
      </c>
      <c r="H56" s="136">
        <v>587484.81694343989</v>
      </c>
    </row>
    <row r="57" spans="1:8">
      <c r="A57" s="100">
        <v>2000</v>
      </c>
      <c r="B57" s="135">
        <v>31247.745945432489</v>
      </c>
      <c r="C57" s="135">
        <v>95332.106274200807</v>
      </c>
      <c r="D57" s="135">
        <v>156163.06932535753</v>
      </c>
      <c r="E57" s="135"/>
      <c r="F57" s="135">
        <v>418654.22332056449</v>
      </c>
      <c r="G57" s="135">
        <v>2492253.6354541071</v>
      </c>
      <c r="H57" s="136">
        <v>626014.16453391884</v>
      </c>
    </row>
    <row r="58" spans="1:8">
      <c r="A58" s="100">
        <v>2001</v>
      </c>
      <c r="B58" s="135">
        <v>31378.400435393312</v>
      </c>
      <c r="C58" s="135">
        <v>97010.59287014608</v>
      </c>
      <c r="D58" s="135">
        <v>154458.20652509294</v>
      </c>
      <c r="E58" s="135"/>
      <c r="F58" s="135">
        <v>401450.82917503035</v>
      </c>
      <c r="G58" s="135">
        <v>2280742.5232506413</v>
      </c>
      <c r="H58" s="136">
        <v>589379.99858259142</v>
      </c>
    </row>
    <row r="59" spans="1:8">
      <c r="A59" s="100">
        <v>2002</v>
      </c>
      <c r="B59" s="135">
        <v>31334.04486471519</v>
      </c>
      <c r="C59" s="135">
        <v>96995.26687472839</v>
      </c>
      <c r="D59" s="135">
        <v>151138.36268289483</v>
      </c>
      <c r="E59" s="135"/>
      <c r="F59" s="135">
        <v>379821.57157890889</v>
      </c>
      <c r="G59" s="135">
        <v>1933681.9931488014</v>
      </c>
      <c r="H59" s="136">
        <v>535207.61373589817</v>
      </c>
    </row>
    <row r="60" spans="1:8">
      <c r="A60" s="100">
        <v>2003</v>
      </c>
      <c r="B60" s="135">
        <v>31352.619893486295</v>
      </c>
      <c r="C60" s="135">
        <v>97991.83860245526</v>
      </c>
      <c r="D60" s="135">
        <v>152888.72628667747</v>
      </c>
      <c r="E60" s="135"/>
      <c r="F60" s="135">
        <v>386443.88905469485</v>
      </c>
      <c r="G60" s="135">
        <v>1993812.0445572555</v>
      </c>
      <c r="H60" s="136">
        <v>547180.70460495097</v>
      </c>
    </row>
    <row r="61" spans="1:8">
      <c r="A61" s="100">
        <v>2004</v>
      </c>
      <c r="B61" s="135">
        <v>31343.502886115784</v>
      </c>
      <c r="C61" s="135">
        <v>98318.986009544169</v>
      </c>
      <c r="D61" s="135">
        <v>155175.16731304323</v>
      </c>
      <c r="E61" s="135"/>
      <c r="F61" s="135">
        <v>400257.88611170411</v>
      </c>
      <c r="G61" s="135">
        <v>2207437.2891949997</v>
      </c>
      <c r="H61" s="136">
        <v>580975.8264200337</v>
      </c>
    </row>
    <row r="62" spans="1:8">
      <c r="A62" s="100">
        <v>2005</v>
      </c>
      <c r="B62" s="135">
        <v>31180.326695032531</v>
      </c>
      <c r="C62" s="135">
        <v>98364.854646138789</v>
      </c>
      <c r="D62" s="135">
        <v>156887.28817006038</v>
      </c>
      <c r="E62" s="135"/>
      <c r="F62" s="135">
        <v>411291.36731847416</v>
      </c>
      <c r="G62" s="135">
        <v>2318075.3827829757</v>
      </c>
      <c r="H62" s="136">
        <v>601969.76886492432</v>
      </c>
    </row>
    <row r="63" spans="1:8">
      <c r="A63" s="100">
        <v>2006</v>
      </c>
      <c r="B63" s="135">
        <v>31367.015104225255</v>
      </c>
      <c r="C63" s="135">
        <v>99603.515994106143</v>
      </c>
      <c r="D63" s="135">
        <v>160458.61114833923</v>
      </c>
      <c r="E63" s="135"/>
      <c r="F63" s="135">
        <v>422718.14153458882</v>
      </c>
      <c r="G63" s="135">
        <v>2420046.6792831067</v>
      </c>
      <c r="H63" s="136">
        <v>622450.99530944054</v>
      </c>
    </row>
    <row r="64" spans="1:8">
      <c r="A64" s="100">
        <v>2007</v>
      </c>
      <c r="B64" s="135">
        <v>31625.630749150874</v>
      </c>
      <c r="C64" s="135">
        <v>100801.30664763306</v>
      </c>
      <c r="D64" s="135">
        <v>163927.01118443528</v>
      </c>
      <c r="E64" s="135"/>
      <c r="F64" s="135">
        <v>435323.71201711835</v>
      </c>
      <c r="G64" s="135">
        <v>2633799.8381855618</v>
      </c>
      <c r="H64" s="136">
        <v>655171.32463396282</v>
      </c>
    </row>
    <row r="65" spans="1:14">
      <c r="A65" s="100">
        <v>2008</v>
      </c>
      <c r="B65" s="135">
        <v>31453.725658047984</v>
      </c>
      <c r="C65" s="135">
        <v>100879.12938258421</v>
      </c>
      <c r="D65" s="135">
        <v>162318.47756225115</v>
      </c>
      <c r="E65" s="135"/>
      <c r="F65" s="135">
        <v>416143.39242078509</v>
      </c>
      <c r="G65" s="135">
        <v>2329451.4339906089</v>
      </c>
      <c r="H65" s="136">
        <v>607474.19657776749</v>
      </c>
    </row>
    <row r="66" spans="1:14">
      <c r="A66" s="100">
        <v>2009</v>
      </c>
      <c r="B66" s="135">
        <v>31443.350270604762</v>
      </c>
      <c r="C66" s="135">
        <v>101775.9364930006</v>
      </c>
      <c r="D66" s="135">
        <v>162043.61672290449</v>
      </c>
      <c r="E66" s="135"/>
      <c r="F66" s="135">
        <v>398244.29617320996</v>
      </c>
      <c r="G66" s="135">
        <v>1945820.4463079879</v>
      </c>
      <c r="H66" s="136">
        <v>553001.91118668765</v>
      </c>
    </row>
    <row r="67" spans="1:14">
      <c r="A67" s="100">
        <v>2010</v>
      </c>
      <c r="B67" s="135">
        <v>31238.865049253578</v>
      </c>
      <c r="C67" s="135">
        <v>102062.04633535664</v>
      </c>
      <c r="D67" s="135">
        <v>164329.56801975652</v>
      </c>
      <c r="E67" s="135"/>
      <c r="F67" s="135">
        <v>416947.57842966769</v>
      </c>
      <c r="G67" s="135">
        <v>2153084.7147226492</v>
      </c>
      <c r="H67" s="136">
        <v>590561.29205896589</v>
      </c>
    </row>
    <row r="68" spans="1:14">
      <c r="A68" s="100">
        <v>2011</v>
      </c>
      <c r="B68" s="135">
        <v>31050.332129132548</v>
      </c>
      <c r="C68" s="135">
        <v>102428.97569308433</v>
      </c>
      <c r="D68" s="135">
        <v>165527.2065568376</v>
      </c>
      <c r="E68" s="135"/>
      <c r="F68" s="135">
        <v>425200.36560229323</v>
      </c>
      <c r="G68" s="135">
        <v>2158892.2196363742</v>
      </c>
      <c r="H68" s="136">
        <v>598569.55100570119</v>
      </c>
    </row>
    <row r="69" spans="1:14">
      <c r="A69" s="99">
        <v>2012</v>
      </c>
      <c r="B69" s="137">
        <v>31740.724107603997</v>
      </c>
      <c r="C69" s="137">
        <v>104640.75197992576</v>
      </c>
      <c r="D69" s="137">
        <v>170540.11863884568</v>
      </c>
      <c r="E69" s="137"/>
      <c r="F69" s="137">
        <v>444098.42962320993</v>
      </c>
      <c r="G69" s="137">
        <v>2488524.519756814</v>
      </c>
      <c r="H69" s="138">
        <v>648541.03863657033</v>
      </c>
    </row>
    <row r="70" spans="1:14" ht="56.25" customHeight="1">
      <c r="A70" s="196" t="s">
        <v>159</v>
      </c>
      <c r="B70" s="197"/>
      <c r="C70" s="197"/>
      <c r="D70" s="197"/>
      <c r="E70" s="197"/>
      <c r="F70" s="197"/>
      <c r="G70" s="197"/>
      <c r="H70" s="198"/>
    </row>
    <row r="71" spans="1:14" ht="81.75" customHeight="1">
      <c r="A71" s="193" t="s">
        <v>235</v>
      </c>
      <c r="B71" s="194"/>
      <c r="C71" s="194"/>
      <c r="D71" s="194"/>
      <c r="E71" s="194"/>
      <c r="F71" s="194"/>
      <c r="G71" s="194"/>
      <c r="H71" s="195"/>
    </row>
    <row r="72" spans="1:14" s="31" customFormat="1" ht="54.75" customHeight="1" thickBot="1">
      <c r="A72" s="183" t="s">
        <v>149</v>
      </c>
      <c r="B72" s="184"/>
      <c r="C72" s="184"/>
      <c r="D72" s="184"/>
      <c r="E72" s="184"/>
      <c r="F72" s="184"/>
      <c r="G72" s="184"/>
      <c r="H72" s="185"/>
      <c r="I72" s="128"/>
      <c r="J72" s="128"/>
      <c r="K72" s="128"/>
      <c r="L72" s="128"/>
      <c r="M72" s="128"/>
      <c r="N72" s="128"/>
    </row>
    <row r="73" spans="1:14">
      <c r="H73" s="94"/>
    </row>
  </sheetData>
  <mergeCells count="6">
    <mergeCell ref="A72:H72"/>
    <mergeCell ref="F2:H2"/>
    <mergeCell ref="B2:D2"/>
    <mergeCell ref="A1:H1"/>
    <mergeCell ref="A71:H71"/>
    <mergeCell ref="A70:H7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48"/>
  <sheetViews>
    <sheetView topLeftCell="A19" zoomScaleNormal="100" workbookViewId="0">
      <selection sqref="A1:N1"/>
    </sheetView>
  </sheetViews>
  <sheetFormatPr defaultColWidth="9.140625" defaultRowHeight="15"/>
  <cols>
    <col min="1" max="1" width="9.140625" style="31"/>
    <col min="2" max="11" width="9" style="31" customWidth="1"/>
    <col min="12" max="12" width="4.42578125" style="31" customWidth="1"/>
    <col min="13" max="13" width="11.28515625" style="31" customWidth="1"/>
    <col min="14" max="14" width="12.140625" style="31" customWidth="1"/>
    <col min="15" max="16384" width="9.140625" style="31"/>
  </cols>
  <sheetData>
    <row r="1" spans="1:14" ht="21.75" customHeight="1">
      <c r="A1" s="199" t="s">
        <v>188</v>
      </c>
      <c r="B1" s="200"/>
      <c r="C1" s="200"/>
      <c r="D1" s="200"/>
      <c r="E1" s="200"/>
      <c r="F1" s="200"/>
      <c r="G1" s="200"/>
      <c r="H1" s="200"/>
      <c r="I1" s="200"/>
      <c r="J1" s="200"/>
      <c r="K1" s="200"/>
      <c r="L1" s="200"/>
      <c r="M1" s="200"/>
      <c r="N1" s="201"/>
    </row>
    <row r="2" spans="1:14">
      <c r="A2" s="210" t="s">
        <v>4</v>
      </c>
      <c r="B2" s="208" t="s">
        <v>74</v>
      </c>
      <c r="C2" s="208" t="s">
        <v>75</v>
      </c>
      <c r="D2" s="208" t="s">
        <v>80</v>
      </c>
      <c r="E2" s="208" t="s">
        <v>81</v>
      </c>
      <c r="F2" s="208" t="s">
        <v>76</v>
      </c>
      <c r="G2" s="208" t="s">
        <v>82</v>
      </c>
      <c r="H2" s="208" t="s">
        <v>83</v>
      </c>
      <c r="I2" s="208" t="s">
        <v>77</v>
      </c>
      <c r="J2" s="208" t="s">
        <v>78</v>
      </c>
      <c r="K2" s="208" t="s">
        <v>79</v>
      </c>
      <c r="L2" s="33"/>
      <c r="M2" s="212" t="s">
        <v>142</v>
      </c>
      <c r="N2" s="213"/>
    </row>
    <row r="3" spans="1:14" s="33" customFormat="1">
      <c r="A3" s="211"/>
      <c r="B3" s="209"/>
      <c r="C3" s="209"/>
      <c r="D3" s="209"/>
      <c r="E3" s="209"/>
      <c r="F3" s="209"/>
      <c r="G3" s="209"/>
      <c r="H3" s="209"/>
      <c r="I3" s="209"/>
      <c r="J3" s="209"/>
      <c r="K3" s="209"/>
      <c r="L3" s="115"/>
      <c r="M3" s="124" t="s">
        <v>141</v>
      </c>
      <c r="N3" s="125" t="s">
        <v>143</v>
      </c>
    </row>
    <row r="4" spans="1:14">
      <c r="A4" s="36">
        <v>1973</v>
      </c>
      <c r="B4" s="141">
        <v>8.3603413918962399</v>
      </c>
      <c r="C4" s="141">
        <v>10.091690906356906</v>
      </c>
      <c r="D4" s="141">
        <v>11.991579445492009</v>
      </c>
      <c r="E4" s="141">
        <v>13.950750180247613</v>
      </c>
      <c r="F4" s="141">
        <v>15.994143108219655</v>
      </c>
      <c r="G4" s="141">
        <v>18.346518811339056</v>
      </c>
      <c r="H4" s="141">
        <v>21.308938945153574</v>
      </c>
      <c r="I4" s="141">
        <v>24.364512419667914</v>
      </c>
      <c r="J4" s="141">
        <v>30.616611740764277</v>
      </c>
      <c r="K4" s="141">
        <v>38.41716000012552</v>
      </c>
      <c r="L4" s="33"/>
      <c r="M4" s="117">
        <f>F4/B4</f>
        <v>1.9130968890484463</v>
      </c>
      <c r="N4" s="118">
        <f>K4/F4</f>
        <v>2.4019517482235297</v>
      </c>
    </row>
    <row r="5" spans="1:14">
      <c r="A5" s="36">
        <v>1974</v>
      </c>
      <c r="B5" s="139">
        <v>8.2584950501706089</v>
      </c>
      <c r="C5" s="139">
        <v>9.9076787761724532</v>
      </c>
      <c r="D5" s="139">
        <v>11.766346895152774</v>
      </c>
      <c r="E5" s="139">
        <v>13.627867700216484</v>
      </c>
      <c r="F5" s="139">
        <v>15.607494928083931</v>
      </c>
      <c r="G5" s="139">
        <v>17.967742004498888</v>
      </c>
      <c r="H5" s="139">
        <v>20.829787218099078</v>
      </c>
      <c r="I5" s="139">
        <v>24.006363713695862</v>
      </c>
      <c r="J5" s="139">
        <v>30.284306909119667</v>
      </c>
      <c r="K5" s="139">
        <v>37.009523535792866</v>
      </c>
      <c r="L5" s="33"/>
      <c r="M5" s="117">
        <f t="shared" ref="M5:M44" si="0">F5/B5</f>
        <v>1.8898715605286343</v>
      </c>
      <c r="N5" s="118">
        <f t="shared" ref="N5:N44" si="1">K5/F5</f>
        <v>2.3712660940352697</v>
      </c>
    </row>
    <row r="6" spans="1:14">
      <c r="A6" s="36">
        <v>1975</v>
      </c>
      <c r="B6" s="139">
        <v>8.0520884145882743</v>
      </c>
      <c r="C6" s="139">
        <v>9.8328826800544391</v>
      </c>
      <c r="D6" s="139">
        <v>11.624415015525413</v>
      </c>
      <c r="E6" s="139">
        <v>13.489207779887666</v>
      </c>
      <c r="F6" s="139">
        <v>15.640485833754884</v>
      </c>
      <c r="G6" s="139">
        <v>18.218338762772571</v>
      </c>
      <c r="H6" s="139">
        <v>20.620084953541625</v>
      </c>
      <c r="I6" s="139">
        <v>24.018571400107518</v>
      </c>
      <c r="J6" s="139">
        <v>30.324511475965622</v>
      </c>
      <c r="K6" s="139">
        <v>37.759912249189227</v>
      </c>
      <c r="L6" s="33"/>
      <c r="M6" s="117">
        <f t="shared" si="0"/>
        <v>1.942413573777757</v>
      </c>
      <c r="N6" s="118">
        <f t="shared" si="1"/>
        <v>2.4142416450834783</v>
      </c>
    </row>
    <row r="7" spans="1:14">
      <c r="A7" s="36">
        <v>1976</v>
      </c>
      <c r="B7" s="139">
        <v>8.6606053428729961</v>
      </c>
      <c r="C7" s="139">
        <v>10.061632286726443</v>
      </c>
      <c r="D7" s="139">
        <v>11.707087836601151</v>
      </c>
      <c r="E7" s="139">
        <v>13.535933769297856</v>
      </c>
      <c r="F7" s="139">
        <v>15.730699450282822</v>
      </c>
      <c r="G7" s="139">
        <v>18.297701095692464</v>
      </c>
      <c r="H7" s="139">
        <v>20.98543018559943</v>
      </c>
      <c r="I7" s="139">
        <v>24.393955723911265</v>
      </c>
      <c r="J7" s="139">
        <v>30.663560556321869</v>
      </c>
      <c r="K7" s="139">
        <v>37.716290217456148</v>
      </c>
      <c r="L7" s="33"/>
      <c r="M7" s="117">
        <f t="shared" si="0"/>
        <v>1.8163510317703095</v>
      </c>
      <c r="N7" s="118">
        <f t="shared" si="1"/>
        <v>2.3976232167335731</v>
      </c>
    </row>
    <row r="8" spans="1:14">
      <c r="A8" s="36">
        <v>1977</v>
      </c>
      <c r="B8" s="139">
        <v>8.5484482593198994</v>
      </c>
      <c r="C8" s="139">
        <v>9.9025101039749988</v>
      </c>
      <c r="D8" s="139">
        <v>11.561743536760666</v>
      </c>
      <c r="E8" s="139">
        <v>13.439131324800817</v>
      </c>
      <c r="F8" s="139">
        <v>15.751776501806198</v>
      </c>
      <c r="G8" s="139">
        <v>18.105139782197053</v>
      </c>
      <c r="H8" s="139">
        <v>21.013025712376219</v>
      </c>
      <c r="I8" s="139">
        <v>24.814987379797348</v>
      </c>
      <c r="J8" s="139">
        <v>30.366959788137599</v>
      </c>
      <c r="K8" s="139">
        <v>36.992706653065014</v>
      </c>
      <c r="L8" s="33"/>
      <c r="M8" s="117">
        <f t="shared" si="0"/>
        <v>1.842647463489401</v>
      </c>
      <c r="N8" s="118">
        <f t="shared" si="1"/>
        <v>2.3484783858394129</v>
      </c>
    </row>
    <row r="9" spans="1:14">
      <c r="A9" s="36">
        <v>1978</v>
      </c>
      <c r="B9" s="139">
        <v>8.4547118729549062</v>
      </c>
      <c r="C9" s="139">
        <v>9.9952985523670996</v>
      </c>
      <c r="D9" s="139">
        <v>11.630674705858711</v>
      </c>
      <c r="E9" s="139">
        <v>13.565127626696665</v>
      </c>
      <c r="F9" s="139">
        <v>15.894077335149884</v>
      </c>
      <c r="G9" s="139">
        <v>18.214882380106463</v>
      </c>
      <c r="H9" s="139">
        <v>21.017406299388881</v>
      </c>
      <c r="I9" s="139">
        <v>24.864410755285952</v>
      </c>
      <c r="J9" s="139">
        <v>31.0221548166367</v>
      </c>
      <c r="K9" s="139">
        <v>37.125253380266678</v>
      </c>
      <c r="L9" s="33"/>
      <c r="M9" s="117">
        <f t="shared" si="0"/>
        <v>1.8799076271294546</v>
      </c>
      <c r="N9" s="118">
        <f t="shared" si="1"/>
        <v>2.3357916661298654</v>
      </c>
    </row>
    <row r="10" spans="1:14">
      <c r="A10" s="36">
        <v>1979</v>
      </c>
      <c r="B10" s="139">
        <v>8.8363838506870707</v>
      </c>
      <c r="C10" s="139">
        <v>10.076807465097396</v>
      </c>
      <c r="D10" s="139">
        <v>11.833873408523663</v>
      </c>
      <c r="E10" s="139">
        <v>13.921287928751312</v>
      </c>
      <c r="F10" s="139">
        <v>15.74574102260439</v>
      </c>
      <c r="G10" s="139">
        <v>18.260206736317741</v>
      </c>
      <c r="H10" s="139">
        <v>21.580022291923218</v>
      </c>
      <c r="I10" s="139">
        <v>25.14691081695177</v>
      </c>
      <c r="J10" s="139">
        <v>30.758353696956288</v>
      </c>
      <c r="K10" s="139">
        <v>37.56456280378859</v>
      </c>
      <c r="L10" s="33"/>
      <c r="M10" s="117">
        <f t="shared" si="0"/>
        <v>1.7819213479935103</v>
      </c>
      <c r="N10" s="118">
        <f t="shared" si="1"/>
        <v>2.3856967258550341</v>
      </c>
    </row>
    <row r="11" spans="1:14">
      <c r="A11" s="36">
        <v>1980</v>
      </c>
      <c r="B11" s="139">
        <v>8.3525219643516362</v>
      </c>
      <c r="C11" s="139">
        <v>9.8791187566950711</v>
      </c>
      <c r="D11" s="139">
        <v>11.588124128406962</v>
      </c>
      <c r="E11" s="139">
        <v>13.468889006829453</v>
      </c>
      <c r="F11" s="139">
        <v>15.590823354212342</v>
      </c>
      <c r="G11" s="139">
        <v>18.120946891823891</v>
      </c>
      <c r="H11" s="139">
        <v>21.043858349347293</v>
      </c>
      <c r="I11" s="139">
        <v>24.895615392962494</v>
      </c>
      <c r="J11" s="139">
        <v>30.380261135237596</v>
      </c>
      <c r="K11" s="139">
        <v>36.849736255017781</v>
      </c>
      <c r="L11" s="33"/>
      <c r="M11" s="117">
        <f t="shared" si="0"/>
        <v>1.8666007010521615</v>
      </c>
      <c r="N11" s="118">
        <f t="shared" si="1"/>
        <v>2.3635529322485516</v>
      </c>
    </row>
    <row r="12" spans="1:14">
      <c r="A12" s="36">
        <v>1981</v>
      </c>
      <c r="B12" s="139">
        <v>8.4799001725997041</v>
      </c>
      <c r="C12" s="139">
        <v>9.6708657464217911</v>
      </c>
      <c r="D12" s="139">
        <v>11.516044666069254</v>
      </c>
      <c r="E12" s="139">
        <v>13.157539471556838</v>
      </c>
      <c r="F12" s="139">
        <v>15.186112742170497</v>
      </c>
      <c r="G12" s="139">
        <v>17.950235605974942</v>
      </c>
      <c r="H12" s="139">
        <v>20.926059980003949</v>
      </c>
      <c r="I12" s="139">
        <v>24.694320786786751</v>
      </c>
      <c r="J12" s="139">
        <v>30.539015889964801</v>
      </c>
      <c r="K12" s="139">
        <v>36.919339665566234</v>
      </c>
      <c r="L12" s="33"/>
      <c r="M12" s="117">
        <f t="shared" si="0"/>
        <v>1.7908362637616821</v>
      </c>
      <c r="N12" s="118">
        <f t="shared" si="1"/>
        <v>2.4311250872676902</v>
      </c>
    </row>
    <row r="13" spans="1:14">
      <c r="A13" s="36">
        <v>1982</v>
      </c>
      <c r="B13" s="139">
        <v>8.1603869427767837</v>
      </c>
      <c r="C13" s="139">
        <v>9.5035279665417995</v>
      </c>
      <c r="D13" s="139">
        <v>11.361456602535046</v>
      </c>
      <c r="E13" s="139">
        <v>13.220936465565467</v>
      </c>
      <c r="F13" s="139">
        <v>15.398841880561731</v>
      </c>
      <c r="G13" s="139">
        <v>17.971819276086034</v>
      </c>
      <c r="H13" s="139">
        <v>21.164594648910011</v>
      </c>
      <c r="I13" s="139">
        <v>24.941614157304961</v>
      </c>
      <c r="J13" s="139">
        <v>30.818898103686237</v>
      </c>
      <c r="K13" s="139">
        <v>37.629883345116859</v>
      </c>
      <c r="L13" s="33"/>
      <c r="M13" s="117">
        <f t="shared" si="0"/>
        <v>1.8870234939278352</v>
      </c>
      <c r="N13" s="118">
        <f t="shared" si="1"/>
        <v>2.4436826897104398</v>
      </c>
    </row>
    <row r="14" spans="1:14">
      <c r="A14" s="36">
        <v>1983</v>
      </c>
      <c r="B14" s="139">
        <v>7.9062590117425788</v>
      </c>
      <c r="C14" s="139">
        <v>9.3194493349561753</v>
      </c>
      <c r="D14" s="139">
        <v>11.133062862957718</v>
      </c>
      <c r="E14" s="139">
        <v>13.047299961438164</v>
      </c>
      <c r="F14" s="139">
        <v>15.318593239314529</v>
      </c>
      <c r="G14" s="139">
        <v>17.861092414707802</v>
      </c>
      <c r="H14" s="139">
        <v>21.375403859859414</v>
      </c>
      <c r="I14" s="139">
        <v>24.779735320518544</v>
      </c>
      <c r="J14" s="139">
        <v>31.296549576370765</v>
      </c>
      <c r="K14" s="139">
        <v>38.828182411130392</v>
      </c>
      <c r="L14" s="33"/>
      <c r="M14" s="117">
        <f t="shared" si="0"/>
        <v>1.9375273712337227</v>
      </c>
      <c r="N14" s="118">
        <f t="shared" si="1"/>
        <v>2.5347094086602864</v>
      </c>
    </row>
    <row r="15" spans="1:14">
      <c r="A15" s="36">
        <v>1984</v>
      </c>
      <c r="B15" s="139">
        <v>7.7176975591067425</v>
      </c>
      <c r="C15" s="139">
        <v>9.3581184798754791</v>
      </c>
      <c r="D15" s="139">
        <v>11.055097031190927</v>
      </c>
      <c r="E15" s="139">
        <v>12.999825281769162</v>
      </c>
      <c r="F15" s="139">
        <v>15.397605877815142</v>
      </c>
      <c r="G15" s="139">
        <v>17.890782478149525</v>
      </c>
      <c r="H15" s="139">
        <v>21.22092311430745</v>
      </c>
      <c r="I15" s="139">
        <v>25.242935980118634</v>
      </c>
      <c r="J15" s="139">
        <v>31.773213310119704</v>
      </c>
      <c r="K15" s="139">
        <v>39.145907113367123</v>
      </c>
      <c r="L15" s="33"/>
      <c r="M15" s="117">
        <f t="shared" si="0"/>
        <v>1.9951035603418079</v>
      </c>
      <c r="N15" s="118">
        <f t="shared" si="1"/>
        <v>2.5423372584025232</v>
      </c>
    </row>
    <row r="16" spans="1:14">
      <c r="A16" s="36">
        <v>1985</v>
      </c>
      <c r="B16" s="139">
        <v>7.5899541210971737</v>
      </c>
      <c r="C16" s="139">
        <v>9.4631113117412315</v>
      </c>
      <c r="D16" s="139">
        <v>11.128070126676453</v>
      </c>
      <c r="E16" s="139">
        <v>13.036513805963967</v>
      </c>
      <c r="F16" s="139">
        <v>15.533909618284948</v>
      </c>
      <c r="G16" s="139">
        <v>18.10357532020388</v>
      </c>
      <c r="H16" s="139">
        <v>21.092650485347601</v>
      </c>
      <c r="I16" s="139">
        <v>25.430474023654583</v>
      </c>
      <c r="J16" s="139">
        <v>31.472324963033316</v>
      </c>
      <c r="K16" s="139">
        <v>39.833098502430616</v>
      </c>
      <c r="L16" s="33"/>
      <c r="M16" s="117">
        <f t="shared" si="0"/>
        <v>2.0466407794358878</v>
      </c>
      <c r="N16" s="118">
        <f t="shared" si="1"/>
        <v>2.5642674304956121</v>
      </c>
    </row>
    <row r="17" spans="1:14">
      <c r="A17" s="36">
        <v>1986</v>
      </c>
      <c r="B17" s="139">
        <v>7.5754864127980728</v>
      </c>
      <c r="C17" s="139">
        <v>9.6826489881568669</v>
      </c>
      <c r="D17" s="139">
        <v>11.444519835179353</v>
      </c>
      <c r="E17" s="139">
        <v>13.506616734110391</v>
      </c>
      <c r="F17" s="139">
        <v>15.831257294788317</v>
      </c>
      <c r="G17" s="139">
        <v>18.584732924999575</v>
      </c>
      <c r="H17" s="139">
        <v>21.741167427410023</v>
      </c>
      <c r="I17" s="139">
        <v>25.706897696818544</v>
      </c>
      <c r="J17" s="139">
        <v>32.451507682922276</v>
      </c>
      <c r="K17" s="139">
        <v>40.409782589894078</v>
      </c>
      <c r="L17" s="33"/>
      <c r="M17" s="117">
        <f t="shared" si="0"/>
        <v>2.0898007642179777</v>
      </c>
      <c r="N17" s="118">
        <f t="shared" si="1"/>
        <v>2.5525314785451099</v>
      </c>
    </row>
    <row r="18" spans="1:14">
      <c r="A18" s="36">
        <v>1987</v>
      </c>
      <c r="B18" s="139">
        <v>7.5555468061816375</v>
      </c>
      <c r="C18" s="139">
        <v>9.6074230517610548</v>
      </c>
      <c r="D18" s="139">
        <v>11.488543740164753</v>
      </c>
      <c r="E18" s="139">
        <v>13.60304878656353</v>
      </c>
      <c r="F18" s="139">
        <v>15.838982295324223</v>
      </c>
      <c r="G18" s="139">
        <v>18.82835371184343</v>
      </c>
      <c r="H18" s="139">
        <v>21.679139691211539</v>
      </c>
      <c r="I18" s="139">
        <v>25.762449529653953</v>
      </c>
      <c r="J18" s="139">
        <v>33.054150456096046</v>
      </c>
      <c r="K18" s="139">
        <v>40.349222157705547</v>
      </c>
      <c r="L18" s="33"/>
      <c r="M18" s="117">
        <f t="shared" si="0"/>
        <v>2.0963383195992407</v>
      </c>
      <c r="N18" s="118">
        <f t="shared" si="1"/>
        <v>2.5474630506795197</v>
      </c>
    </row>
    <row r="19" spans="1:14">
      <c r="A19" s="36">
        <v>1988</v>
      </c>
      <c r="B19" s="139">
        <v>7.5553705455580467</v>
      </c>
      <c r="C19" s="139">
        <v>9.5368913019735366</v>
      </c>
      <c r="D19" s="139">
        <v>11.416488241275728</v>
      </c>
      <c r="E19" s="139">
        <v>13.594933593849237</v>
      </c>
      <c r="F19" s="139">
        <v>15.739626010126218</v>
      </c>
      <c r="G19" s="139">
        <v>18.709294921805878</v>
      </c>
      <c r="H19" s="139">
        <v>21.777548078887516</v>
      </c>
      <c r="I19" s="139">
        <v>25.997192664755467</v>
      </c>
      <c r="J19" s="139">
        <v>33.323357450454473</v>
      </c>
      <c r="K19" s="139">
        <v>41.358491179621993</v>
      </c>
      <c r="L19" s="33"/>
      <c r="M19" s="117">
        <f t="shared" si="0"/>
        <v>2.0832368068803531</v>
      </c>
      <c r="N19" s="118">
        <f t="shared" si="1"/>
        <v>2.6276667026912626</v>
      </c>
    </row>
    <row r="20" spans="1:14">
      <c r="A20" s="36">
        <v>1989</v>
      </c>
      <c r="B20" s="139">
        <v>7.5476014285039419</v>
      </c>
      <c r="C20" s="139">
        <v>9.399077353241811</v>
      </c>
      <c r="D20" s="139">
        <v>11.272220268880194</v>
      </c>
      <c r="E20" s="139">
        <v>13.46838122217965</v>
      </c>
      <c r="F20" s="139">
        <v>15.653021558167023</v>
      </c>
      <c r="G20" s="139">
        <v>18.282427511570557</v>
      </c>
      <c r="H20" s="139">
        <v>21.753896256272583</v>
      </c>
      <c r="I20" s="139">
        <v>26.004896184718302</v>
      </c>
      <c r="J20" s="139">
        <v>32.847955084685346</v>
      </c>
      <c r="K20" s="139">
        <v>40.374994471842939</v>
      </c>
      <c r="L20" s="33"/>
      <c r="M20" s="117">
        <f t="shared" si="0"/>
        <v>2.0739067512299343</v>
      </c>
      <c r="N20" s="118">
        <f t="shared" si="1"/>
        <v>2.5793738494391287</v>
      </c>
    </row>
    <row r="21" spans="1:14">
      <c r="A21" s="36">
        <v>1990</v>
      </c>
      <c r="B21" s="139">
        <v>7.6749014423009063</v>
      </c>
      <c r="C21" s="139">
        <v>9.5021055232724478</v>
      </c>
      <c r="D21" s="139">
        <v>11.397150772484519</v>
      </c>
      <c r="E21" s="139">
        <v>13.433688330747724</v>
      </c>
      <c r="F21" s="139">
        <v>15.646930948972663</v>
      </c>
      <c r="G21" s="139">
        <v>18.134434601682308</v>
      </c>
      <c r="H21" s="139">
        <v>21.516933630601159</v>
      </c>
      <c r="I21" s="139">
        <v>25.892963851759557</v>
      </c>
      <c r="J21" s="139">
        <v>33.030413788225488</v>
      </c>
      <c r="K21" s="139">
        <v>41.163083995526605</v>
      </c>
      <c r="L21" s="33"/>
      <c r="M21" s="117">
        <f t="shared" si="0"/>
        <v>2.0387142514603775</v>
      </c>
      <c r="N21" s="118">
        <f t="shared" si="1"/>
        <v>2.6307449128373168</v>
      </c>
    </row>
    <row r="22" spans="1:14">
      <c r="A22" s="36">
        <v>1991</v>
      </c>
      <c r="B22" s="139">
        <v>7.8185928802023383</v>
      </c>
      <c r="C22" s="139">
        <v>9.5902481675072302</v>
      </c>
      <c r="D22" s="139">
        <v>11.438163459686674</v>
      </c>
      <c r="E22" s="139">
        <v>13.369167113201309</v>
      </c>
      <c r="F22" s="139">
        <v>15.741869873624971</v>
      </c>
      <c r="G22" s="139">
        <v>18.209646903159779</v>
      </c>
      <c r="H22" s="139">
        <v>21.436046281308982</v>
      </c>
      <c r="I22" s="139">
        <v>25.740454175789587</v>
      </c>
      <c r="J22" s="139">
        <v>33.247622334851364</v>
      </c>
      <c r="K22" s="139">
        <v>41.419277264442123</v>
      </c>
      <c r="L22" s="33"/>
      <c r="M22" s="117">
        <f t="shared" si="0"/>
        <v>2.0133891244657804</v>
      </c>
      <c r="N22" s="118">
        <f t="shared" si="1"/>
        <v>2.6311535794003023</v>
      </c>
    </row>
    <row r="23" spans="1:14">
      <c r="A23" s="36">
        <v>1992</v>
      </c>
      <c r="B23" s="139">
        <v>7.8044624902817743</v>
      </c>
      <c r="C23" s="139">
        <v>9.5010145192978293</v>
      </c>
      <c r="D23" s="139">
        <v>11.366393643976474</v>
      </c>
      <c r="E23" s="139">
        <v>13.286406355357556</v>
      </c>
      <c r="F23" s="139">
        <v>15.876506665112492</v>
      </c>
      <c r="G23" s="139">
        <v>18.131778190354495</v>
      </c>
      <c r="H23" s="139">
        <v>21.47897983907724</v>
      </c>
      <c r="I23" s="139">
        <v>25.944056599485123</v>
      </c>
      <c r="J23" s="139">
        <v>32.804669008212819</v>
      </c>
      <c r="K23" s="139">
        <v>40.774707758774362</v>
      </c>
      <c r="L23" s="33"/>
      <c r="M23" s="117">
        <f t="shared" si="0"/>
        <v>2.0342857288227267</v>
      </c>
      <c r="N23" s="118">
        <f t="shared" si="1"/>
        <v>2.5682417813217007</v>
      </c>
    </row>
    <row r="24" spans="1:14">
      <c r="A24" s="36">
        <v>1993</v>
      </c>
      <c r="B24" s="139">
        <v>7.7751764227088955</v>
      </c>
      <c r="C24" s="139">
        <v>9.4881037916210644</v>
      </c>
      <c r="D24" s="139">
        <v>11.359281080261933</v>
      </c>
      <c r="E24" s="139">
        <v>13.342657896928165</v>
      </c>
      <c r="F24" s="139">
        <v>15.764122770850246</v>
      </c>
      <c r="G24" s="139">
        <v>18.443842434194092</v>
      </c>
      <c r="H24" s="139">
        <v>21.717120452659923</v>
      </c>
      <c r="I24" s="139">
        <v>26.195766735196138</v>
      </c>
      <c r="J24" s="139">
        <v>33.342812573769656</v>
      </c>
      <c r="K24" s="139">
        <v>40.404699352406212</v>
      </c>
      <c r="L24" s="33"/>
      <c r="M24" s="117">
        <f t="shared" si="0"/>
        <v>2.0274939003066348</v>
      </c>
      <c r="N24" s="118">
        <f t="shared" si="1"/>
        <v>2.5630794646638599</v>
      </c>
    </row>
    <row r="25" spans="1:14">
      <c r="A25" s="36">
        <v>1994</v>
      </c>
      <c r="B25" s="139">
        <v>7.6931196604480503</v>
      </c>
      <c r="C25" s="139">
        <v>9.393129205319104</v>
      </c>
      <c r="D25" s="139">
        <v>11.166942741902536</v>
      </c>
      <c r="E25" s="139">
        <v>13.09600103421282</v>
      </c>
      <c r="F25" s="139">
        <v>15.486477218736832</v>
      </c>
      <c r="G25" s="139">
        <v>18.238874329843178</v>
      </c>
      <c r="H25" s="139">
        <v>21.677108439261765</v>
      </c>
      <c r="I25" s="139">
        <v>26.385813246293342</v>
      </c>
      <c r="J25" s="139">
        <v>33.931957697602215</v>
      </c>
      <c r="K25" s="139">
        <v>42.502112838708477</v>
      </c>
      <c r="L25" s="33"/>
      <c r="M25" s="117">
        <f t="shared" si="0"/>
        <v>2.0130295513738172</v>
      </c>
      <c r="N25" s="118">
        <f t="shared" si="1"/>
        <v>2.7444661712533227</v>
      </c>
    </row>
    <row r="26" spans="1:14">
      <c r="A26" s="36">
        <v>1995</v>
      </c>
      <c r="B26" s="139">
        <v>7.6817191615208014</v>
      </c>
      <c r="C26" s="139">
        <v>9.3903292082333714</v>
      </c>
      <c r="D26" s="139">
        <v>11.219978937658899</v>
      </c>
      <c r="E26" s="139">
        <v>13.201895688020961</v>
      </c>
      <c r="F26" s="139">
        <v>15.3694789792061</v>
      </c>
      <c r="G26" s="139">
        <v>18.187374565403019</v>
      </c>
      <c r="H26" s="139">
        <v>21.683956723563465</v>
      </c>
      <c r="I26" s="139">
        <v>26.250204299185164</v>
      </c>
      <c r="J26" s="139">
        <v>33.922278195704763</v>
      </c>
      <c r="K26" s="139">
        <v>42.541751053023162</v>
      </c>
      <c r="L26" s="33"/>
      <c r="M26" s="117">
        <f t="shared" si="0"/>
        <v>2.0007863677436628</v>
      </c>
      <c r="N26" s="118">
        <f t="shared" si="1"/>
        <v>2.7679370986211937</v>
      </c>
    </row>
    <row r="27" spans="1:14">
      <c r="A27" s="36">
        <v>1996</v>
      </c>
      <c r="B27" s="139">
        <v>7.6454960774926555</v>
      </c>
      <c r="C27" s="139">
        <v>9.4680786089776952</v>
      </c>
      <c r="D27" s="139">
        <v>11.336110865311712</v>
      </c>
      <c r="E27" s="139">
        <v>13.221462589671273</v>
      </c>
      <c r="F27" s="139">
        <v>15.303055330415805</v>
      </c>
      <c r="G27" s="139">
        <v>18.071240173571276</v>
      </c>
      <c r="H27" s="139">
        <v>21.762277431124375</v>
      </c>
      <c r="I27" s="139">
        <v>26.302503369679137</v>
      </c>
      <c r="J27" s="139">
        <v>34.029312502594962</v>
      </c>
      <c r="K27" s="139">
        <v>42.750143740137908</v>
      </c>
      <c r="L27" s="33"/>
      <c r="M27" s="117">
        <f t="shared" si="0"/>
        <v>2.0015778146124497</v>
      </c>
      <c r="N27" s="118">
        <f t="shared" si="1"/>
        <v>2.7935691806046896</v>
      </c>
    </row>
    <row r="28" spans="1:14">
      <c r="A28" s="36">
        <v>1997</v>
      </c>
      <c r="B28" s="139">
        <v>7.9038298334809607</v>
      </c>
      <c r="C28" s="139">
        <v>9.7554534210048214</v>
      </c>
      <c r="D28" s="139">
        <v>11.482251459222677</v>
      </c>
      <c r="E28" s="139">
        <v>13.384010599663684</v>
      </c>
      <c r="F28" s="139">
        <v>15.660068399856419</v>
      </c>
      <c r="G28" s="139">
        <v>18.360655875517658</v>
      </c>
      <c r="H28" s="139">
        <v>21.81980942874327</v>
      </c>
      <c r="I28" s="139">
        <v>26.57660059228138</v>
      </c>
      <c r="J28" s="139">
        <v>34.573562159644332</v>
      </c>
      <c r="K28" s="139">
        <v>43.25568893070789</v>
      </c>
      <c r="L28" s="33"/>
      <c r="M28" s="117">
        <f t="shared" si="0"/>
        <v>1.9813266137790189</v>
      </c>
      <c r="N28" s="118">
        <f t="shared" si="1"/>
        <v>2.7621647508962659</v>
      </c>
    </row>
    <row r="29" spans="1:14">
      <c r="A29" s="36">
        <v>1998</v>
      </c>
      <c r="B29" s="139">
        <v>8.3331963454317908</v>
      </c>
      <c r="C29" s="139">
        <v>10.060994017521903</v>
      </c>
      <c r="D29" s="139">
        <v>11.780128581560284</v>
      </c>
      <c r="E29" s="139">
        <v>14.00997263245724</v>
      </c>
      <c r="F29" s="139">
        <v>16.100964330413017</v>
      </c>
      <c r="G29" s="139">
        <v>18.930532373800585</v>
      </c>
      <c r="H29" s="139">
        <v>22.51922845223196</v>
      </c>
      <c r="I29" s="139">
        <v>27.134224530663332</v>
      </c>
      <c r="J29" s="139">
        <v>35.565840634125998</v>
      </c>
      <c r="K29" s="139">
        <v>44.340555778055908</v>
      </c>
      <c r="L29" s="33"/>
      <c r="M29" s="117">
        <f t="shared" si="0"/>
        <v>1.9321474813490349</v>
      </c>
      <c r="N29" s="118">
        <f t="shared" si="1"/>
        <v>2.7539068386296148</v>
      </c>
    </row>
    <row r="30" spans="1:14">
      <c r="A30" s="36">
        <v>1999</v>
      </c>
      <c r="B30" s="139">
        <v>8.4525402533714757</v>
      </c>
      <c r="C30" s="139">
        <v>10.281230420923581</v>
      </c>
      <c r="D30" s="139">
        <v>12.18362517368206</v>
      </c>
      <c r="E30" s="139">
        <v>14.121446219861054</v>
      </c>
      <c r="F30" s="139">
        <v>16.596952840212506</v>
      </c>
      <c r="G30" s="139">
        <v>19.473416877809562</v>
      </c>
      <c r="H30" s="139">
        <v>22.987106824683284</v>
      </c>
      <c r="I30" s="139">
        <v>27.84584953003678</v>
      </c>
      <c r="J30" s="139">
        <v>36.305939190845933</v>
      </c>
      <c r="K30" s="139">
        <v>45.636028156926848</v>
      </c>
      <c r="L30" s="33"/>
      <c r="M30" s="117">
        <f t="shared" si="0"/>
        <v>1.9635461462123718</v>
      </c>
      <c r="N30" s="118">
        <f t="shared" si="1"/>
        <v>2.7496630614239024</v>
      </c>
    </row>
    <row r="31" spans="1:14">
      <c r="A31" s="36">
        <v>2000</v>
      </c>
      <c r="B31" s="139">
        <v>8.5327098734677751</v>
      </c>
      <c r="C31" s="139">
        <v>10.506785140371688</v>
      </c>
      <c r="D31" s="139">
        <v>12.273936575721631</v>
      </c>
      <c r="E31" s="139">
        <v>14.193294780545671</v>
      </c>
      <c r="F31" s="139">
        <v>16.555394503756425</v>
      </c>
      <c r="G31" s="139">
        <v>19.586138078291818</v>
      </c>
      <c r="H31" s="139">
        <v>23.225194701463028</v>
      </c>
      <c r="I31" s="139">
        <v>28.217095175958878</v>
      </c>
      <c r="J31" s="139">
        <v>36.884304863582443</v>
      </c>
      <c r="K31" s="139">
        <v>47.044093198892853</v>
      </c>
      <c r="L31" s="33"/>
      <c r="M31" s="117">
        <f t="shared" si="0"/>
        <v>1.9402270497014045</v>
      </c>
      <c r="N31" s="118">
        <f t="shared" si="1"/>
        <v>2.841617165221797</v>
      </c>
    </row>
    <row r="32" spans="1:14">
      <c r="A32" s="36">
        <v>2001</v>
      </c>
      <c r="B32" s="139">
        <v>8.8039961307692316</v>
      </c>
      <c r="C32" s="139">
        <v>10.612652515384616</v>
      </c>
      <c r="D32" s="139">
        <v>12.653489538461539</v>
      </c>
      <c r="E32" s="139">
        <v>14.497408538461539</v>
      </c>
      <c r="F32" s="139">
        <v>16.907634615384616</v>
      </c>
      <c r="G32" s="139">
        <v>19.792853384615384</v>
      </c>
      <c r="H32" s="139">
        <v>23.56845319230769</v>
      </c>
      <c r="I32" s="139">
        <v>28.511535038461538</v>
      </c>
      <c r="J32" s="139">
        <v>38.084414076923082</v>
      </c>
      <c r="K32" s="139">
        <v>47.971235653846158</v>
      </c>
      <c r="L32" s="33"/>
      <c r="M32" s="117">
        <f t="shared" si="0"/>
        <v>1.920450027947405</v>
      </c>
      <c r="N32" s="118">
        <f t="shared" si="1"/>
        <v>2.837252918287938</v>
      </c>
    </row>
    <row r="33" spans="1:14">
      <c r="A33" s="36">
        <v>2002</v>
      </c>
      <c r="B33" s="139">
        <v>8.9021748864496608</v>
      </c>
      <c r="C33" s="139">
        <v>10.655340272520817</v>
      </c>
      <c r="D33" s="139">
        <v>12.751965253595763</v>
      </c>
      <c r="E33" s="139">
        <v>14.640507456472371</v>
      </c>
      <c r="F33" s="139">
        <v>17.048414950794854</v>
      </c>
      <c r="G33" s="139">
        <v>19.906672104466317</v>
      </c>
      <c r="H33" s="139">
        <v>23.901162225586681</v>
      </c>
      <c r="I33" s="139">
        <v>29.058429788039369</v>
      </c>
      <c r="J33" s="139">
        <v>38.643315594246786</v>
      </c>
      <c r="K33" s="139">
        <v>49.588443830431494</v>
      </c>
      <c r="L33" s="33"/>
      <c r="M33" s="117">
        <f t="shared" si="0"/>
        <v>1.9150842539326984</v>
      </c>
      <c r="N33" s="118">
        <f t="shared" si="1"/>
        <v>2.9086835329591456</v>
      </c>
    </row>
    <row r="34" spans="1:14">
      <c r="A34" s="36">
        <v>2003</v>
      </c>
      <c r="B34" s="139">
        <v>8.8601240207330623</v>
      </c>
      <c r="C34" s="139">
        <v>10.716811292114032</v>
      </c>
      <c r="D34" s="139">
        <v>12.662006330988522</v>
      </c>
      <c r="E34" s="139">
        <v>14.887872824879675</v>
      </c>
      <c r="F34" s="139">
        <v>17.252808478341358</v>
      </c>
      <c r="G34" s="139">
        <v>20.139190151795631</v>
      </c>
      <c r="H34" s="139">
        <v>23.990443280266565</v>
      </c>
      <c r="I34" s="139">
        <v>29.305342317660124</v>
      </c>
      <c r="J34" s="139">
        <v>38.89528811551277</v>
      </c>
      <c r="K34" s="139">
        <v>48.944744761199559</v>
      </c>
      <c r="L34" s="33"/>
      <c r="M34" s="117">
        <f t="shared" si="0"/>
        <v>1.9472423227901845</v>
      </c>
      <c r="N34" s="118">
        <f t="shared" si="1"/>
        <v>2.8369146288642386</v>
      </c>
    </row>
    <row r="35" spans="1:14">
      <c r="A35" s="36">
        <v>2004</v>
      </c>
      <c r="B35" s="139">
        <v>8.740272696467196</v>
      </c>
      <c r="C35" s="139">
        <v>10.662692177361214</v>
      </c>
      <c r="D35" s="139">
        <v>12.438307101658259</v>
      </c>
      <c r="E35" s="139">
        <v>14.736444628695029</v>
      </c>
      <c r="F35" s="139">
        <v>17.253481759192503</v>
      </c>
      <c r="G35" s="139">
        <v>20.042447692862297</v>
      </c>
      <c r="H35" s="139">
        <v>23.694679668348957</v>
      </c>
      <c r="I35" s="139">
        <v>29.402718060562368</v>
      </c>
      <c r="J35" s="139">
        <v>38.563697296323006</v>
      </c>
      <c r="K35" s="139">
        <v>49.435546503244417</v>
      </c>
      <c r="L35" s="33"/>
      <c r="M35" s="117">
        <f t="shared" si="0"/>
        <v>1.9740209897760206</v>
      </c>
      <c r="N35" s="118">
        <f t="shared" si="1"/>
        <v>2.8652504574565416</v>
      </c>
    </row>
    <row r="36" spans="1:14">
      <c r="A36" s="36">
        <v>2005</v>
      </c>
      <c r="B36" s="139">
        <v>8.5879509626787591</v>
      </c>
      <c r="C36" s="139">
        <v>10.54687021276596</v>
      </c>
      <c r="D36" s="139">
        <v>12.179929368678062</v>
      </c>
      <c r="E36" s="139">
        <v>14.456021974189049</v>
      </c>
      <c r="F36" s="139">
        <v>17.055480816184165</v>
      </c>
      <c r="G36" s="139">
        <v>20.067798395535405</v>
      </c>
      <c r="H36" s="139">
        <v>23.701909870945244</v>
      </c>
      <c r="I36" s="139">
        <v>29.161907010812698</v>
      </c>
      <c r="J36" s="139">
        <v>38.770418521102201</v>
      </c>
      <c r="K36" s="139">
        <v>49.763677328217653</v>
      </c>
      <c r="L36" s="33"/>
      <c r="M36" s="117">
        <f t="shared" si="0"/>
        <v>1.9859778997694939</v>
      </c>
      <c r="N36" s="118">
        <f t="shared" si="1"/>
        <v>2.9177528247105329</v>
      </c>
    </row>
    <row r="37" spans="1:14">
      <c r="A37" s="36">
        <v>2006</v>
      </c>
      <c r="B37" s="139">
        <v>8.6389781661600811</v>
      </c>
      <c r="C37" s="139">
        <v>10.52595832489024</v>
      </c>
      <c r="D37" s="139">
        <v>12.339862411347518</v>
      </c>
      <c r="E37" s="139">
        <v>14.510308409321176</v>
      </c>
      <c r="F37" s="139">
        <v>17.122792434988181</v>
      </c>
      <c r="G37" s="139">
        <v>19.92983789260385</v>
      </c>
      <c r="H37" s="139">
        <v>23.394510233029383</v>
      </c>
      <c r="I37" s="139">
        <v>28.992888348530904</v>
      </c>
      <c r="J37" s="139">
        <v>39.136540391759539</v>
      </c>
      <c r="K37" s="139">
        <v>50.022044545761574</v>
      </c>
      <c r="L37" s="33"/>
      <c r="M37" s="117">
        <f t="shared" si="0"/>
        <v>1.9820390913893293</v>
      </c>
      <c r="N37" s="118">
        <f t="shared" si="1"/>
        <v>2.9213718927964161</v>
      </c>
    </row>
    <row r="38" spans="1:14">
      <c r="A38" s="36">
        <v>2007</v>
      </c>
      <c r="B38" s="139">
        <v>8.7481317668308716</v>
      </c>
      <c r="C38" s="139">
        <v>10.616447159277506</v>
      </c>
      <c r="D38" s="139">
        <v>12.39143497536946</v>
      </c>
      <c r="E38" s="139">
        <v>14.541665484400658</v>
      </c>
      <c r="F38" s="139">
        <v>16.981080032840723</v>
      </c>
      <c r="G38" s="139">
        <v>20.146712775041053</v>
      </c>
      <c r="H38" s="139">
        <v>23.920710541871923</v>
      </c>
      <c r="I38" s="139">
        <v>29.512051362889984</v>
      </c>
      <c r="J38" s="139">
        <v>39.582823743842368</v>
      </c>
      <c r="K38" s="139">
        <v>51.138164072249594</v>
      </c>
      <c r="L38" s="33"/>
      <c r="M38" s="117">
        <f t="shared" si="0"/>
        <v>1.9411093117304916</v>
      </c>
      <c r="N38" s="118">
        <f t="shared" si="1"/>
        <v>3.011478891410349</v>
      </c>
    </row>
    <row r="39" spans="1:14">
      <c r="A39" s="36">
        <v>2008</v>
      </c>
      <c r="B39" s="139">
        <v>8.6676555224713852</v>
      </c>
      <c r="C39" s="139">
        <v>10.605156182061954</v>
      </c>
      <c r="D39" s="139">
        <v>12.47389474318647</v>
      </c>
      <c r="E39" s="139">
        <v>14.662685210303071</v>
      </c>
      <c r="F39" s="139">
        <v>17.045888261604595</v>
      </c>
      <c r="G39" s="139">
        <v>20.069932451072557</v>
      </c>
      <c r="H39" s="139">
        <v>23.934084302251506</v>
      </c>
      <c r="I39" s="139">
        <v>29.55619442072074</v>
      </c>
      <c r="J39" s="139">
        <v>39.721510647440667</v>
      </c>
      <c r="K39" s="139">
        <v>51.67932409593665</v>
      </c>
      <c r="L39" s="33"/>
      <c r="M39" s="117">
        <f t="shared" si="0"/>
        <v>1.9666088733466818</v>
      </c>
      <c r="N39" s="118">
        <f t="shared" si="1"/>
        <v>3.0317765377086823</v>
      </c>
    </row>
    <row r="40" spans="1:14">
      <c r="A40" s="36">
        <v>2009</v>
      </c>
      <c r="B40" s="139">
        <v>8.7386589755562127</v>
      </c>
      <c r="C40" s="139">
        <v>10.675202854390745</v>
      </c>
      <c r="D40" s="139">
        <v>12.624231198909614</v>
      </c>
      <c r="E40" s="139">
        <v>14.888813920327483</v>
      </c>
      <c r="F40" s="139">
        <v>17.330978783339638</v>
      </c>
      <c r="G40" s="139">
        <v>20.516820334896913</v>
      </c>
      <c r="H40" s="139">
        <v>24.61921963321798</v>
      </c>
      <c r="I40" s="139">
        <v>30.377564487708032</v>
      </c>
      <c r="J40" s="139">
        <v>40.717386194784105</v>
      </c>
      <c r="K40" s="139">
        <v>52.211721134787972</v>
      </c>
      <c r="L40" s="33"/>
      <c r="M40" s="117">
        <f t="shared" si="0"/>
        <v>1.9832538186714772</v>
      </c>
      <c r="N40" s="118">
        <f t="shared" si="1"/>
        <v>3.0126239139464746</v>
      </c>
    </row>
    <row r="41" spans="1:14">
      <c r="A41" s="36">
        <v>2010</v>
      </c>
      <c r="B41" s="139">
        <v>8.6687413491567771</v>
      </c>
      <c r="C41" s="139">
        <v>10.506380324797002</v>
      </c>
      <c r="D41" s="139">
        <v>12.415601748906933</v>
      </c>
      <c r="E41" s="139">
        <v>14.722800218613369</v>
      </c>
      <c r="F41" s="139">
        <v>17.103824765771396</v>
      </c>
      <c r="G41" s="139">
        <v>20.235717145534043</v>
      </c>
      <c r="H41" s="139">
        <v>24.372968988132417</v>
      </c>
      <c r="I41" s="139">
        <v>30.120078044971894</v>
      </c>
      <c r="J41" s="139">
        <v>40.891099750156158</v>
      </c>
      <c r="K41" s="139">
        <v>52.086701530293567</v>
      </c>
      <c r="L41" s="33"/>
      <c r="M41" s="117">
        <f t="shared" si="0"/>
        <v>1.9730459217629228</v>
      </c>
      <c r="N41" s="118">
        <f t="shared" si="1"/>
        <v>3.0453247880866261</v>
      </c>
    </row>
    <row r="42" spans="1:14">
      <c r="A42" s="36">
        <v>2011</v>
      </c>
      <c r="B42" s="139">
        <v>8.4538977512106559</v>
      </c>
      <c r="C42" s="139">
        <v>10.207294854721551</v>
      </c>
      <c r="D42" s="139">
        <v>12.156664315980631</v>
      </c>
      <c r="E42" s="139">
        <v>14.367268129539953</v>
      </c>
      <c r="F42" s="139">
        <v>16.641342675544795</v>
      </c>
      <c r="G42" s="139">
        <v>19.701398184019375</v>
      </c>
      <c r="H42" s="139">
        <v>23.811878783292983</v>
      </c>
      <c r="I42" s="139">
        <v>29.817990980629546</v>
      </c>
      <c r="J42" s="139">
        <v>39.852889800242139</v>
      </c>
      <c r="K42" s="139">
        <v>51.503962621065384</v>
      </c>
      <c r="L42" s="33"/>
      <c r="M42" s="117">
        <f t="shared" si="0"/>
        <v>1.9684816596180905</v>
      </c>
      <c r="N42" s="118">
        <f t="shared" si="1"/>
        <v>3.0949403317529649</v>
      </c>
    </row>
    <row r="43" spans="1:14">
      <c r="A43" s="36">
        <v>2012</v>
      </c>
      <c r="B43" s="139">
        <v>8.3135409357340482</v>
      </c>
      <c r="C43" s="139">
        <v>10.032066660215731</v>
      </c>
      <c r="D43" s="139">
        <v>12.00352277798625</v>
      </c>
      <c r="E43" s="139">
        <v>14.198076849297452</v>
      </c>
      <c r="F43" s="139">
        <v>16.538221765806043</v>
      </c>
      <c r="G43" s="139">
        <v>19.554942641472596</v>
      </c>
      <c r="H43" s="139">
        <v>23.846504118580114</v>
      </c>
      <c r="I43" s="139">
        <v>29.557989286899421</v>
      </c>
      <c r="J43" s="139">
        <v>40.294436009418455</v>
      </c>
      <c r="K43" s="139">
        <v>52.229898766923682</v>
      </c>
      <c r="L43" s="33"/>
      <c r="M43" s="117">
        <f t="shared" si="0"/>
        <v>1.9893114009603168</v>
      </c>
      <c r="N43" s="118">
        <f t="shared" si="1"/>
        <v>3.1581326884195455</v>
      </c>
    </row>
    <row r="44" spans="1:14">
      <c r="A44" s="37">
        <v>2013</v>
      </c>
      <c r="B44" s="140">
        <v>8.3697800459825693</v>
      </c>
      <c r="C44" s="140">
        <v>9.9884490779653508</v>
      </c>
      <c r="D44" s="140">
        <v>11.942961038584606</v>
      </c>
      <c r="E44" s="140">
        <v>14.193007668967613</v>
      </c>
      <c r="F44" s="140">
        <v>16.701046530571521</v>
      </c>
      <c r="G44" s="140">
        <v>19.750276856600376</v>
      </c>
      <c r="H44" s="140">
        <v>23.882359230944555</v>
      </c>
      <c r="I44" s="140">
        <v>29.81344866714656</v>
      </c>
      <c r="J44" s="140">
        <v>40.443666099358794</v>
      </c>
      <c r="K44" s="140">
        <v>52.802446585928308</v>
      </c>
      <c r="L44" s="115"/>
      <c r="M44" s="116">
        <f t="shared" si="0"/>
        <v>1.99539849778823</v>
      </c>
      <c r="N44" s="119">
        <f t="shared" si="1"/>
        <v>3.1616250208795371</v>
      </c>
    </row>
    <row r="45" spans="1:14" ht="21" customHeight="1">
      <c r="A45" s="202" t="s">
        <v>150</v>
      </c>
      <c r="B45" s="203"/>
      <c r="C45" s="203"/>
      <c r="D45" s="203"/>
      <c r="E45" s="203"/>
      <c r="F45" s="203"/>
      <c r="G45" s="203"/>
      <c r="H45" s="203"/>
      <c r="I45" s="203"/>
      <c r="J45" s="203"/>
      <c r="K45" s="203"/>
      <c r="L45" s="203"/>
      <c r="M45" s="203"/>
      <c r="N45" s="204"/>
    </row>
    <row r="46" spans="1:14" ht="39" customHeight="1">
      <c r="A46" s="205" t="s">
        <v>160</v>
      </c>
      <c r="B46" s="206"/>
      <c r="C46" s="206"/>
      <c r="D46" s="206"/>
      <c r="E46" s="206"/>
      <c r="F46" s="206"/>
      <c r="G46" s="206"/>
      <c r="H46" s="206"/>
      <c r="I46" s="206"/>
      <c r="J46" s="206"/>
      <c r="K46" s="206"/>
      <c r="L46" s="206"/>
      <c r="M46" s="206"/>
      <c r="N46" s="207"/>
    </row>
    <row r="47" spans="1:14" ht="29.25" customHeight="1">
      <c r="A47" s="205" t="s">
        <v>151</v>
      </c>
      <c r="B47" s="206"/>
      <c r="C47" s="206"/>
      <c r="D47" s="206"/>
      <c r="E47" s="206"/>
      <c r="F47" s="206"/>
      <c r="G47" s="206"/>
      <c r="H47" s="206"/>
      <c r="I47" s="206"/>
      <c r="J47" s="206"/>
      <c r="K47" s="206"/>
      <c r="L47" s="206"/>
      <c r="M47" s="206"/>
      <c r="N47" s="207"/>
    </row>
    <row r="48" spans="1:14" ht="39.75" customHeight="1" thickBot="1">
      <c r="A48" s="183" t="s">
        <v>154</v>
      </c>
      <c r="B48" s="184"/>
      <c r="C48" s="184"/>
      <c r="D48" s="184"/>
      <c r="E48" s="184"/>
      <c r="F48" s="184"/>
      <c r="G48" s="184"/>
      <c r="H48" s="184"/>
      <c r="I48" s="184"/>
      <c r="J48" s="184"/>
      <c r="K48" s="184"/>
      <c r="L48" s="184"/>
      <c r="M48" s="184"/>
      <c r="N48" s="185"/>
    </row>
  </sheetData>
  <mergeCells count="17">
    <mergeCell ref="A48:N48"/>
    <mergeCell ref="M2:N2"/>
    <mergeCell ref="A1:N1"/>
    <mergeCell ref="A45:N45"/>
    <mergeCell ref="A47:N47"/>
    <mergeCell ref="B2:B3"/>
    <mergeCell ref="C2:C3"/>
    <mergeCell ref="D2:D3"/>
    <mergeCell ref="E2:E3"/>
    <mergeCell ref="F2:F3"/>
    <mergeCell ref="G2:G3"/>
    <mergeCell ref="H2:H3"/>
    <mergeCell ref="I2:I3"/>
    <mergeCell ref="J2:J3"/>
    <mergeCell ref="K2:K3"/>
    <mergeCell ref="A2:A3"/>
    <mergeCell ref="A46:N46"/>
  </mergeCells>
  <pageMargins left="0.75" right="0.75" top="1" bottom="1" header="0.5" footer="0.5"/>
  <pageSetup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48"/>
  <sheetViews>
    <sheetView zoomScaleNormal="100" workbookViewId="0">
      <selection activeCell="P25" sqref="P25"/>
    </sheetView>
  </sheetViews>
  <sheetFormatPr defaultColWidth="9.140625" defaultRowHeight="15"/>
  <cols>
    <col min="1" max="1" width="9.140625" style="31"/>
    <col min="2" max="11" width="9" style="31" customWidth="1"/>
    <col min="12" max="12" width="4.42578125" style="31" customWidth="1"/>
    <col min="13" max="13" width="11.28515625" style="31" customWidth="1"/>
    <col min="14" max="14" width="12.140625" style="31" customWidth="1"/>
    <col min="15" max="16384" width="9.140625" style="31"/>
  </cols>
  <sheetData>
    <row r="1" spans="1:14" ht="21.75" customHeight="1">
      <c r="A1" s="214" t="s">
        <v>189</v>
      </c>
      <c r="B1" s="215"/>
      <c r="C1" s="215"/>
      <c r="D1" s="215"/>
      <c r="E1" s="215"/>
      <c r="F1" s="215"/>
      <c r="G1" s="215"/>
      <c r="H1" s="215"/>
      <c r="I1" s="215"/>
      <c r="J1" s="215"/>
      <c r="K1" s="215"/>
      <c r="L1" s="215"/>
      <c r="M1" s="215"/>
      <c r="N1" s="216"/>
    </row>
    <row r="2" spans="1:14">
      <c r="A2" s="210" t="s">
        <v>4</v>
      </c>
      <c r="B2" s="208" t="s">
        <v>74</v>
      </c>
      <c r="C2" s="208" t="s">
        <v>75</v>
      </c>
      <c r="D2" s="208" t="s">
        <v>80</v>
      </c>
      <c r="E2" s="208" t="s">
        <v>81</v>
      </c>
      <c r="F2" s="208" t="s">
        <v>76</v>
      </c>
      <c r="G2" s="208" t="s">
        <v>82</v>
      </c>
      <c r="H2" s="208" t="s">
        <v>83</v>
      </c>
      <c r="I2" s="208" t="s">
        <v>77</v>
      </c>
      <c r="J2" s="208" t="s">
        <v>78</v>
      </c>
      <c r="K2" s="208" t="s">
        <v>79</v>
      </c>
      <c r="L2" s="33"/>
      <c r="M2" s="212" t="s">
        <v>142</v>
      </c>
      <c r="N2" s="213"/>
    </row>
    <row r="3" spans="1:14" s="33" customFormat="1">
      <c r="A3" s="211"/>
      <c r="B3" s="209"/>
      <c r="C3" s="209"/>
      <c r="D3" s="209"/>
      <c r="E3" s="209"/>
      <c r="F3" s="209"/>
      <c r="G3" s="209"/>
      <c r="H3" s="209"/>
      <c r="I3" s="209"/>
      <c r="J3" s="209"/>
      <c r="K3" s="209"/>
      <c r="L3" s="115"/>
      <c r="M3" s="126" t="s">
        <v>141</v>
      </c>
      <c r="N3" s="127" t="s">
        <v>143</v>
      </c>
    </row>
    <row r="4" spans="1:14">
      <c r="A4" s="36">
        <v>1973</v>
      </c>
      <c r="B4" s="141">
        <v>9.8683942999420164</v>
      </c>
      <c r="C4" s="141">
        <v>12.667632486728596</v>
      </c>
      <c r="D4" s="141">
        <v>14.931303260397252</v>
      </c>
      <c r="E4" s="141">
        <v>17.112756917494334</v>
      </c>
      <c r="F4" s="141">
        <v>19.403617294645993</v>
      </c>
      <c r="G4" s="141">
        <v>21.992954659476112</v>
      </c>
      <c r="H4" s="141">
        <v>24.206568425015117</v>
      </c>
      <c r="I4" s="141">
        <v>27.855035267068381</v>
      </c>
      <c r="J4" s="141">
        <v>35.479056660537339</v>
      </c>
      <c r="K4" s="141">
        <v>42.761617483946168</v>
      </c>
      <c r="L4" s="33"/>
      <c r="M4" s="117">
        <f>F4/B4</f>
        <v>1.9662385495439723</v>
      </c>
      <c r="N4" s="118">
        <f>K4/F4</f>
        <v>2.2037961703019833</v>
      </c>
    </row>
    <row r="5" spans="1:14">
      <c r="A5" s="36">
        <v>1974</v>
      </c>
      <c r="B5" s="139">
        <v>9.7791991046945377</v>
      </c>
      <c r="C5" s="139">
        <v>12.44806332308911</v>
      </c>
      <c r="D5" s="139">
        <v>14.67165917403568</v>
      </c>
      <c r="E5" s="139">
        <v>16.828127807051651</v>
      </c>
      <c r="F5" s="139">
        <v>19.198301726399649</v>
      </c>
      <c r="G5" s="139">
        <v>21.360666502915286</v>
      </c>
      <c r="H5" s="139">
        <v>23.813039036323183</v>
      </c>
      <c r="I5" s="139">
        <v>26.993702207963874</v>
      </c>
      <c r="J5" s="139">
        <v>34.24212905117961</v>
      </c>
      <c r="K5" s="139">
        <v>41.798177632198495</v>
      </c>
      <c r="L5" s="33"/>
      <c r="M5" s="117">
        <f t="shared" ref="M5:M44" si="0">F5/B5</f>
        <v>1.9631773032602884</v>
      </c>
      <c r="N5" s="118">
        <f t="shared" ref="N5:N44" si="1">K5/F5</f>
        <v>2.1771809938126809</v>
      </c>
    </row>
    <row r="6" spans="1:14">
      <c r="A6" s="36">
        <v>1975</v>
      </c>
      <c r="B6" s="139">
        <v>9.5082012443155239</v>
      </c>
      <c r="C6" s="139">
        <v>12.095102812884633</v>
      </c>
      <c r="D6" s="139">
        <v>14.457733794591668</v>
      </c>
      <c r="E6" s="139">
        <v>16.836680248787111</v>
      </c>
      <c r="F6" s="139">
        <v>19.210352425742563</v>
      </c>
      <c r="G6" s="139">
        <v>21.309788265011299</v>
      </c>
      <c r="H6" s="139">
        <v>23.867770881058796</v>
      </c>
      <c r="I6" s="139">
        <v>27.727100731104272</v>
      </c>
      <c r="J6" s="139">
        <v>34.32560524715732</v>
      </c>
      <c r="K6" s="139">
        <v>41.567421080348616</v>
      </c>
      <c r="L6" s="33"/>
      <c r="M6" s="117">
        <f t="shared" si="0"/>
        <v>2.0203981733377243</v>
      </c>
      <c r="N6" s="118">
        <f t="shared" si="1"/>
        <v>2.1638031494230567</v>
      </c>
    </row>
    <row r="7" spans="1:14">
      <c r="A7" s="36">
        <v>1976</v>
      </c>
      <c r="B7" s="139">
        <v>9.7429137083178983</v>
      </c>
      <c r="C7" s="139">
        <v>12.183708342624879</v>
      </c>
      <c r="D7" s="139">
        <v>14.517283055008921</v>
      </c>
      <c r="E7" s="139">
        <v>17.053342560890261</v>
      </c>
      <c r="F7" s="139">
        <v>19.149894426908173</v>
      </c>
      <c r="G7" s="139">
        <v>21.622358011667163</v>
      </c>
      <c r="H7" s="139">
        <v>24.178183106592179</v>
      </c>
      <c r="I7" s="139">
        <v>27.992918779734744</v>
      </c>
      <c r="J7" s="139">
        <v>35.418189068896091</v>
      </c>
      <c r="K7" s="139">
        <v>41.605479460134312</v>
      </c>
      <c r="L7" s="33"/>
      <c r="M7" s="117">
        <f t="shared" si="0"/>
        <v>1.9655202745518698</v>
      </c>
      <c r="N7" s="118">
        <f t="shared" si="1"/>
        <v>2.1726218710466116</v>
      </c>
    </row>
    <row r="8" spans="1:14">
      <c r="A8" s="36">
        <v>1977</v>
      </c>
      <c r="B8" s="139">
        <v>9.5777037554147988</v>
      </c>
      <c r="C8" s="139">
        <v>12.0037214934838</v>
      </c>
      <c r="D8" s="139">
        <v>14.463562900669617</v>
      </c>
      <c r="E8" s="139">
        <v>17.062187644470669</v>
      </c>
      <c r="F8" s="139">
        <v>19.341650114179412</v>
      </c>
      <c r="G8" s="139">
        <v>21.615111025777804</v>
      </c>
      <c r="H8" s="139">
        <v>24.782022258149937</v>
      </c>
      <c r="I8" s="139">
        <v>28.127159123607484</v>
      </c>
      <c r="J8" s="139">
        <v>34.917124918280976</v>
      </c>
      <c r="K8" s="139">
        <v>42.286213450434666</v>
      </c>
      <c r="L8" s="33"/>
      <c r="M8" s="117">
        <f t="shared" si="0"/>
        <v>2.0194454336974581</v>
      </c>
      <c r="N8" s="118">
        <f t="shared" si="1"/>
        <v>2.186277447932663</v>
      </c>
    </row>
    <row r="9" spans="1:14">
      <c r="A9" s="36">
        <v>1978</v>
      </c>
      <c r="B9" s="139">
        <v>9.6612897000656375</v>
      </c>
      <c r="C9" s="139">
        <v>12.155931569406624</v>
      </c>
      <c r="D9" s="139">
        <v>14.762772616417418</v>
      </c>
      <c r="E9" s="139">
        <v>16.910583230265505</v>
      </c>
      <c r="F9" s="139">
        <v>19.454626394613118</v>
      </c>
      <c r="G9" s="139">
        <v>22.223569834265103</v>
      </c>
      <c r="H9" s="139">
        <v>24.947976382097274</v>
      </c>
      <c r="I9" s="139">
        <v>28.392455020662144</v>
      </c>
      <c r="J9" s="139">
        <v>34.960534865298193</v>
      </c>
      <c r="K9" s="139">
        <v>41.453347949847519</v>
      </c>
      <c r="L9" s="33"/>
      <c r="M9" s="117">
        <f t="shared" si="0"/>
        <v>2.0136676363695982</v>
      </c>
      <c r="N9" s="118">
        <f t="shared" si="1"/>
        <v>2.1307707025063061</v>
      </c>
    </row>
    <row r="10" spans="1:14">
      <c r="A10" s="36">
        <v>1979</v>
      </c>
      <c r="B10" s="139">
        <v>9.7247260085898635</v>
      </c>
      <c r="C10" s="139">
        <v>12.36316111690858</v>
      </c>
      <c r="D10" s="139">
        <v>14.874539069990506</v>
      </c>
      <c r="E10" s="139">
        <v>17.308588004999397</v>
      </c>
      <c r="F10" s="139">
        <v>19.809286718236589</v>
      </c>
      <c r="G10" s="139">
        <v>22.495946019232136</v>
      </c>
      <c r="H10" s="139">
        <v>25.23440227672388</v>
      </c>
      <c r="I10" s="139">
        <v>29.307217804389982</v>
      </c>
      <c r="J10" s="139">
        <v>35.680314095130633</v>
      </c>
      <c r="K10" s="139">
        <v>42.788099598932888</v>
      </c>
      <c r="L10" s="33"/>
      <c r="M10" s="117">
        <f t="shared" si="0"/>
        <v>2.0370020400306412</v>
      </c>
      <c r="N10" s="118">
        <f t="shared" si="1"/>
        <v>2.1600020337704446</v>
      </c>
    </row>
    <row r="11" spans="1:14">
      <c r="A11" s="36">
        <v>1980</v>
      </c>
      <c r="B11" s="139">
        <v>9.4584140776375829</v>
      </c>
      <c r="C11" s="139">
        <v>12.126251888510573</v>
      </c>
      <c r="D11" s="139">
        <v>14.31034650967427</v>
      </c>
      <c r="E11" s="139">
        <v>16.660133131018554</v>
      </c>
      <c r="F11" s="139">
        <v>19.511306226793558</v>
      </c>
      <c r="G11" s="139">
        <v>21.950286017084796</v>
      </c>
      <c r="H11" s="139">
        <v>25.038040332014418</v>
      </c>
      <c r="I11" s="139">
        <v>28.289990234143048</v>
      </c>
      <c r="J11" s="139">
        <v>34.274890037163289</v>
      </c>
      <c r="K11" s="139">
        <v>41.605763814225057</v>
      </c>
      <c r="L11" s="33"/>
      <c r="M11" s="117">
        <f t="shared" si="0"/>
        <v>2.0628517705652061</v>
      </c>
      <c r="N11" s="118">
        <f t="shared" si="1"/>
        <v>2.1323925384908713</v>
      </c>
    </row>
    <row r="12" spans="1:14">
      <c r="A12" s="36">
        <v>1981</v>
      </c>
      <c r="B12" s="139">
        <v>9.1827991447852391</v>
      </c>
      <c r="C12" s="139">
        <v>11.812979617983995</v>
      </c>
      <c r="D12" s="139">
        <v>14.175987931369587</v>
      </c>
      <c r="E12" s="139">
        <v>16.612127851419753</v>
      </c>
      <c r="F12" s="139">
        <v>19.102645485274863</v>
      </c>
      <c r="G12" s="139">
        <v>21.850746601681958</v>
      </c>
      <c r="H12" s="139">
        <v>24.713587608539932</v>
      </c>
      <c r="I12" s="139">
        <v>28.393199382929669</v>
      </c>
      <c r="J12" s="139">
        <v>34.758663994874325</v>
      </c>
      <c r="K12" s="139">
        <v>42.459012390674864</v>
      </c>
      <c r="L12" s="33"/>
      <c r="M12" s="117">
        <f t="shared" si="0"/>
        <v>2.0802638916612852</v>
      </c>
      <c r="N12" s="118">
        <f t="shared" si="1"/>
        <v>2.2226770854018145</v>
      </c>
    </row>
    <row r="13" spans="1:14">
      <c r="A13" s="36">
        <v>1982</v>
      </c>
      <c r="B13" s="139">
        <v>8.8074747988166617</v>
      </c>
      <c r="C13" s="139">
        <v>11.394498672075533</v>
      </c>
      <c r="D13" s="139">
        <v>13.764738905499579</v>
      </c>
      <c r="E13" s="139">
        <v>16.443186037802807</v>
      </c>
      <c r="F13" s="139">
        <v>18.960300505180431</v>
      </c>
      <c r="G13" s="139">
        <v>22.15122414725581</v>
      </c>
      <c r="H13" s="139">
        <v>24.965420769453232</v>
      </c>
      <c r="I13" s="139">
        <v>28.818835405976124</v>
      </c>
      <c r="J13" s="139">
        <v>35.233201909600687</v>
      </c>
      <c r="K13" s="139">
        <v>43.265302081680957</v>
      </c>
      <c r="L13" s="33"/>
      <c r="M13" s="117">
        <f t="shared" si="0"/>
        <v>2.1527510368497293</v>
      </c>
      <c r="N13" s="118">
        <f t="shared" si="1"/>
        <v>2.2818890486392758</v>
      </c>
    </row>
    <row r="14" spans="1:14">
      <c r="A14" s="36">
        <v>1983</v>
      </c>
      <c r="B14" s="139">
        <v>8.5019168347378073</v>
      </c>
      <c r="C14" s="139">
        <v>10.987406738787035</v>
      </c>
      <c r="D14" s="139">
        <v>13.344656244276118</v>
      </c>
      <c r="E14" s="139">
        <v>16.101598326469471</v>
      </c>
      <c r="F14" s="139">
        <v>18.700539238390068</v>
      </c>
      <c r="G14" s="139">
        <v>21.918581218061874</v>
      </c>
      <c r="H14" s="139">
        <v>24.691238988945468</v>
      </c>
      <c r="I14" s="139">
        <v>28.521965642547631</v>
      </c>
      <c r="J14" s="139">
        <v>35.821738684024226</v>
      </c>
      <c r="K14" s="139">
        <v>44.616415608919823</v>
      </c>
      <c r="L14" s="33"/>
      <c r="M14" s="117">
        <f t="shared" si="0"/>
        <v>2.1995674154305909</v>
      </c>
      <c r="N14" s="118">
        <f t="shared" si="1"/>
        <v>2.3858357793943945</v>
      </c>
    </row>
    <row r="15" spans="1:14">
      <c r="A15" s="36">
        <v>1984</v>
      </c>
      <c r="B15" s="139">
        <v>8.4609827086791327</v>
      </c>
      <c r="C15" s="139">
        <v>10.884274781393337</v>
      </c>
      <c r="D15" s="139">
        <v>13.230529286353081</v>
      </c>
      <c r="E15" s="139">
        <v>16.008581822838995</v>
      </c>
      <c r="F15" s="139">
        <v>18.617744887762974</v>
      </c>
      <c r="G15" s="139">
        <v>21.493404760439574</v>
      </c>
      <c r="H15" s="139">
        <v>24.92759293846964</v>
      </c>
      <c r="I15" s="139">
        <v>28.675685484536668</v>
      </c>
      <c r="J15" s="139">
        <v>36.55944753527865</v>
      </c>
      <c r="K15" s="139">
        <v>45.171641987368666</v>
      </c>
      <c r="L15" s="33"/>
      <c r="M15" s="117">
        <f t="shared" si="0"/>
        <v>2.2004234648376255</v>
      </c>
      <c r="N15" s="118">
        <f t="shared" si="1"/>
        <v>2.4262681790778524</v>
      </c>
    </row>
    <row r="16" spans="1:14">
      <c r="A16" s="36">
        <v>1985</v>
      </c>
      <c r="B16" s="139">
        <v>8.4186096147974947</v>
      </c>
      <c r="C16" s="139">
        <v>10.790353825077375</v>
      </c>
      <c r="D16" s="139">
        <v>13.32069733593956</v>
      </c>
      <c r="E16" s="139">
        <v>16.055128489922442</v>
      </c>
      <c r="F16" s="139">
        <v>18.795657894610773</v>
      </c>
      <c r="G16" s="139">
        <v>21.505956857869251</v>
      </c>
      <c r="H16" s="139">
        <v>25.124549156571582</v>
      </c>
      <c r="I16" s="139">
        <v>29.134361880612587</v>
      </c>
      <c r="J16" s="139">
        <v>36.891934267253419</v>
      </c>
      <c r="K16" s="139">
        <v>47.361405310887278</v>
      </c>
      <c r="L16" s="33"/>
      <c r="M16" s="117">
        <f t="shared" si="0"/>
        <v>2.2326320799545583</v>
      </c>
      <c r="N16" s="118">
        <f t="shared" si="1"/>
        <v>2.5198056687585852</v>
      </c>
    </row>
    <row r="17" spans="1:14">
      <c r="A17" s="36">
        <v>1986</v>
      </c>
      <c r="B17" s="139">
        <v>8.4751511631201986</v>
      </c>
      <c r="C17" s="139">
        <v>10.983259896389148</v>
      </c>
      <c r="D17" s="139">
        <v>13.726600109039996</v>
      </c>
      <c r="E17" s="139">
        <v>16.261449092030929</v>
      </c>
      <c r="F17" s="139">
        <v>19.326877768174203</v>
      </c>
      <c r="G17" s="139">
        <v>22.028723413729878</v>
      </c>
      <c r="H17" s="139">
        <v>25.392213063905508</v>
      </c>
      <c r="I17" s="139">
        <v>30.032534507654393</v>
      </c>
      <c r="J17" s="139">
        <v>37.39007027922041</v>
      </c>
      <c r="K17" s="139">
        <v>46.098015712047776</v>
      </c>
      <c r="L17" s="33"/>
      <c r="M17" s="117">
        <f t="shared" si="0"/>
        <v>2.2804168794387438</v>
      </c>
      <c r="N17" s="118">
        <f t="shared" si="1"/>
        <v>2.3851765538641696</v>
      </c>
    </row>
    <row r="18" spans="1:14">
      <c r="A18" s="36">
        <v>1987</v>
      </c>
      <c r="B18" s="139">
        <v>8.4864760965225905</v>
      </c>
      <c r="C18" s="139">
        <v>11.074597083775171</v>
      </c>
      <c r="D18" s="139">
        <v>13.668377720578103</v>
      </c>
      <c r="E18" s="139">
        <v>16.110458595244239</v>
      </c>
      <c r="F18" s="139">
        <v>19.217846838107089</v>
      </c>
      <c r="G18" s="139">
        <v>21.76276872302601</v>
      </c>
      <c r="H18" s="139">
        <v>25.12449145933947</v>
      </c>
      <c r="I18" s="139">
        <v>29.612131102436987</v>
      </c>
      <c r="J18" s="139">
        <v>38.201719711702317</v>
      </c>
      <c r="K18" s="139">
        <v>47.565238580461155</v>
      </c>
      <c r="L18" s="33"/>
      <c r="M18" s="117">
        <f t="shared" si="0"/>
        <v>2.2645261259831715</v>
      </c>
      <c r="N18" s="118">
        <f t="shared" si="1"/>
        <v>2.4750555554508837</v>
      </c>
    </row>
    <row r="19" spans="1:14">
      <c r="A19" s="36">
        <v>1988</v>
      </c>
      <c r="B19" s="139">
        <v>8.599625492451878</v>
      </c>
      <c r="C19" s="139">
        <v>11.056168971825871</v>
      </c>
      <c r="D19" s="139">
        <v>13.534489420592504</v>
      </c>
      <c r="E19" s="139">
        <v>15.942653449680211</v>
      </c>
      <c r="F19" s="139">
        <v>18.849447921654104</v>
      </c>
      <c r="G19" s="139">
        <v>21.802265280610012</v>
      </c>
      <c r="H19" s="139">
        <v>25.123835288008713</v>
      </c>
      <c r="I19" s="139">
        <v>29.717732322330118</v>
      </c>
      <c r="J19" s="139">
        <v>37.912628178082549</v>
      </c>
      <c r="K19" s="139">
        <v>47.643507709097349</v>
      </c>
      <c r="L19" s="33"/>
      <c r="M19" s="117">
        <f t="shared" si="0"/>
        <v>2.1918917211218987</v>
      </c>
      <c r="N19" s="118">
        <f t="shared" si="1"/>
        <v>2.5275810680038457</v>
      </c>
    </row>
    <row r="20" spans="1:14">
      <c r="A20" s="36">
        <v>1989</v>
      </c>
      <c r="B20" s="139">
        <v>8.6427550211537092</v>
      </c>
      <c r="C20" s="139">
        <v>10.823063529789195</v>
      </c>
      <c r="D20" s="139">
        <v>13.284785778363597</v>
      </c>
      <c r="E20" s="139">
        <v>15.730800638135062</v>
      </c>
      <c r="F20" s="139">
        <v>18.309836437141282</v>
      </c>
      <c r="G20" s="139">
        <v>21.549413318839107</v>
      </c>
      <c r="H20" s="139">
        <v>24.919430368953783</v>
      </c>
      <c r="I20" s="139">
        <v>29.203487498438388</v>
      </c>
      <c r="J20" s="139">
        <v>36.582579251347902</v>
      </c>
      <c r="K20" s="139">
        <v>45.419113090004743</v>
      </c>
      <c r="L20" s="33"/>
      <c r="M20" s="117">
        <f t="shared" si="0"/>
        <v>2.1185185039176462</v>
      </c>
      <c r="N20" s="118">
        <f t="shared" si="1"/>
        <v>2.4805854080636474</v>
      </c>
    </row>
    <row r="21" spans="1:14">
      <c r="A21" s="36">
        <v>1990</v>
      </c>
      <c r="B21" s="139">
        <v>8.5120757943022269</v>
      </c>
      <c r="C21" s="139">
        <v>10.685009558118709</v>
      </c>
      <c r="D21" s="139">
        <v>13.200261998370983</v>
      </c>
      <c r="E21" s="139">
        <v>15.60052199284215</v>
      </c>
      <c r="F21" s="139">
        <v>18.023578805724796</v>
      </c>
      <c r="G21" s="139">
        <v>21.198108776888386</v>
      </c>
      <c r="H21" s="139">
        <v>24.836883566803412</v>
      </c>
      <c r="I21" s="139">
        <v>29.303972041123853</v>
      </c>
      <c r="J21" s="139">
        <v>37.269098218556969</v>
      </c>
      <c r="K21" s="139">
        <v>45.551388294943486</v>
      </c>
      <c r="L21" s="33"/>
      <c r="M21" s="117">
        <f t="shared" si="0"/>
        <v>2.1174128662939462</v>
      </c>
      <c r="N21" s="118">
        <f t="shared" si="1"/>
        <v>2.527322058839673</v>
      </c>
    </row>
    <row r="22" spans="1:14">
      <c r="A22" s="36">
        <v>1991</v>
      </c>
      <c r="B22" s="139">
        <v>8.3613771264501047</v>
      </c>
      <c r="C22" s="139">
        <v>10.534231853305615</v>
      </c>
      <c r="D22" s="139">
        <v>13.041997782590585</v>
      </c>
      <c r="E22" s="139">
        <v>15.42529503238625</v>
      </c>
      <c r="F22" s="139">
        <v>17.984998269957682</v>
      </c>
      <c r="G22" s="139">
        <v>20.989638388443971</v>
      </c>
      <c r="H22" s="139">
        <v>24.805406502880988</v>
      </c>
      <c r="I22" s="139">
        <v>29.171737073104204</v>
      </c>
      <c r="J22" s="139">
        <v>37.197166407331615</v>
      </c>
      <c r="K22" s="139">
        <v>46.038726659953852</v>
      </c>
      <c r="L22" s="33"/>
      <c r="M22" s="117">
        <f t="shared" si="0"/>
        <v>2.1509612588893439</v>
      </c>
      <c r="N22" s="118">
        <f t="shared" si="1"/>
        <v>2.5598404831018189</v>
      </c>
    </row>
    <row r="23" spans="1:14">
      <c r="A23" s="36">
        <v>1992</v>
      </c>
      <c r="B23" s="139">
        <v>8.239210607235238</v>
      </c>
      <c r="C23" s="139">
        <v>10.397695242850837</v>
      </c>
      <c r="D23" s="139">
        <v>12.822336466144215</v>
      </c>
      <c r="E23" s="139">
        <v>15.375010671374488</v>
      </c>
      <c r="F23" s="139">
        <v>17.833709411943779</v>
      </c>
      <c r="G23" s="139">
        <v>20.798872304114408</v>
      </c>
      <c r="H23" s="139">
        <v>24.484752969076595</v>
      </c>
      <c r="I23" s="139">
        <v>29.071138132645345</v>
      </c>
      <c r="J23" s="139">
        <v>37.205806815383269</v>
      </c>
      <c r="K23" s="139">
        <v>46.366457923956013</v>
      </c>
      <c r="L23" s="33"/>
      <c r="M23" s="117">
        <f t="shared" si="0"/>
        <v>2.1644924813893169</v>
      </c>
      <c r="N23" s="118">
        <f t="shared" si="1"/>
        <v>2.5999334660518234</v>
      </c>
    </row>
    <row r="24" spans="1:14">
      <c r="A24" s="36">
        <v>1993</v>
      </c>
      <c r="B24" s="139">
        <v>8.1822071326336125</v>
      </c>
      <c r="C24" s="139">
        <v>10.465497580699742</v>
      </c>
      <c r="D24" s="139">
        <v>12.737561404362136</v>
      </c>
      <c r="E24" s="139">
        <v>15.496169196747719</v>
      </c>
      <c r="F24" s="139">
        <v>17.68648012247294</v>
      </c>
      <c r="G24" s="139">
        <v>20.752517760251354</v>
      </c>
      <c r="H24" s="139">
        <v>24.326389999410843</v>
      </c>
      <c r="I24" s="139">
        <v>29.07698753203891</v>
      </c>
      <c r="J24" s="139">
        <v>37.65184641979225</v>
      </c>
      <c r="K24" s="139">
        <v>47.252855696099722</v>
      </c>
      <c r="L24" s="33"/>
      <c r="M24" s="117">
        <f t="shared" si="0"/>
        <v>2.1615781458199508</v>
      </c>
      <c r="N24" s="118">
        <f t="shared" si="1"/>
        <v>2.6716935969672626</v>
      </c>
    </row>
    <row r="25" spans="1:14">
      <c r="A25" s="36">
        <v>1994</v>
      </c>
      <c r="B25" s="139">
        <v>8.1299410338484517</v>
      </c>
      <c r="C25" s="139">
        <v>10.442581987826856</v>
      </c>
      <c r="D25" s="139">
        <v>12.454523033327158</v>
      </c>
      <c r="E25" s="139">
        <v>15.06051396907641</v>
      </c>
      <c r="F25" s="139">
        <v>17.376149000909724</v>
      </c>
      <c r="G25" s="139">
        <v>20.516280077730364</v>
      </c>
      <c r="H25" s="139">
        <v>24.22229016275449</v>
      </c>
      <c r="I25" s="139">
        <v>29.201688742228892</v>
      </c>
      <c r="J25" s="139">
        <v>37.600452126879063</v>
      </c>
      <c r="K25" s="139">
        <v>47.328709478361205</v>
      </c>
      <c r="L25" s="33"/>
      <c r="M25" s="117">
        <f t="shared" si="0"/>
        <v>2.1373032016548854</v>
      </c>
      <c r="N25" s="118">
        <f t="shared" si="1"/>
        <v>2.7237743803810224</v>
      </c>
    </row>
    <row r="26" spans="1:14">
      <c r="A26" s="36">
        <v>1995</v>
      </c>
      <c r="B26" s="139">
        <v>8.3304813548134575</v>
      </c>
      <c r="C26" s="139">
        <v>10.522794292083525</v>
      </c>
      <c r="D26" s="139">
        <v>12.512184874250549</v>
      </c>
      <c r="E26" s="139">
        <v>15.041764307982866</v>
      </c>
      <c r="F26" s="139">
        <v>17.638165328575177</v>
      </c>
      <c r="G26" s="139">
        <v>20.611252513940094</v>
      </c>
      <c r="H26" s="139">
        <v>24.214451355892969</v>
      </c>
      <c r="I26" s="139">
        <v>28.958495900401388</v>
      </c>
      <c r="J26" s="139">
        <v>37.753890661084881</v>
      </c>
      <c r="K26" s="139">
        <v>47.215052790010077</v>
      </c>
      <c r="L26" s="33"/>
      <c r="M26" s="117">
        <f t="shared" si="0"/>
        <v>2.1173044602499016</v>
      </c>
      <c r="N26" s="118">
        <f t="shared" si="1"/>
        <v>2.6768687054723364</v>
      </c>
    </row>
    <row r="27" spans="1:14">
      <c r="A27" s="36">
        <v>1996</v>
      </c>
      <c r="B27" s="139">
        <v>8.4017370532424991</v>
      </c>
      <c r="C27" s="139">
        <v>10.461660511720901</v>
      </c>
      <c r="D27" s="139">
        <v>12.552764079007318</v>
      </c>
      <c r="E27" s="139">
        <v>14.844281191087031</v>
      </c>
      <c r="F27" s="139">
        <v>17.523849611354137</v>
      </c>
      <c r="G27" s="139">
        <v>20.595099438223134</v>
      </c>
      <c r="H27" s="139">
        <v>24.165076102230749</v>
      </c>
      <c r="I27" s="139">
        <v>29.194023076970385</v>
      </c>
      <c r="J27" s="139">
        <v>37.358177316583422</v>
      </c>
      <c r="K27" s="139">
        <v>47.313708458578446</v>
      </c>
      <c r="L27" s="33"/>
      <c r="M27" s="117">
        <f t="shared" si="0"/>
        <v>2.085741258064143</v>
      </c>
      <c r="N27" s="118">
        <f t="shared" si="1"/>
        <v>2.6999608823350503</v>
      </c>
    </row>
    <row r="28" spans="1:14">
      <c r="A28" s="36">
        <v>1997</v>
      </c>
      <c r="B28" s="139">
        <v>8.565889529592269</v>
      </c>
      <c r="C28" s="139">
        <v>10.641792386873192</v>
      </c>
      <c r="D28" s="139">
        <v>12.81873723091711</v>
      </c>
      <c r="E28" s="139">
        <v>14.886764907274097</v>
      </c>
      <c r="F28" s="139">
        <v>17.634744890244129</v>
      </c>
      <c r="G28" s="139">
        <v>20.897120296833702</v>
      </c>
      <c r="H28" s="139">
        <v>24.626229893710068</v>
      </c>
      <c r="I28" s="139">
        <v>29.197475525191326</v>
      </c>
      <c r="J28" s="139">
        <v>38.239853141927178</v>
      </c>
      <c r="K28" s="139">
        <v>48.481999960046927</v>
      </c>
      <c r="L28" s="33"/>
      <c r="M28" s="117">
        <f t="shared" si="0"/>
        <v>2.0587172913358285</v>
      </c>
      <c r="N28" s="118">
        <f t="shared" si="1"/>
        <v>2.7492317162392341</v>
      </c>
    </row>
    <row r="29" spans="1:14">
      <c r="A29" s="36">
        <v>1998</v>
      </c>
      <c r="B29" s="139">
        <v>8.8205853733833965</v>
      </c>
      <c r="C29" s="139">
        <v>11.157540834376306</v>
      </c>
      <c r="D29" s="139">
        <v>13.206030496453902</v>
      </c>
      <c r="E29" s="139">
        <v>15.575040884438884</v>
      </c>
      <c r="F29" s="139">
        <v>18.263030621610348</v>
      </c>
      <c r="G29" s="139">
        <v>21.417144096787652</v>
      </c>
      <c r="H29" s="139">
        <v>25.232479641218195</v>
      </c>
      <c r="I29" s="139">
        <v>30.212410930329582</v>
      </c>
      <c r="J29" s="139">
        <v>39.75852803504381</v>
      </c>
      <c r="K29" s="139">
        <v>49.393702461410108</v>
      </c>
      <c r="L29" s="33"/>
      <c r="M29" s="117">
        <f t="shared" si="0"/>
        <v>2.0705009756744777</v>
      </c>
      <c r="N29" s="118">
        <f t="shared" si="1"/>
        <v>2.7045731612015884</v>
      </c>
    </row>
    <row r="30" spans="1:14">
      <c r="A30" s="36">
        <v>1999</v>
      </c>
      <c r="B30" s="139">
        <v>9.2106405639558648</v>
      </c>
      <c r="C30" s="139">
        <v>11.355804687372292</v>
      </c>
      <c r="D30" s="139">
        <v>13.765226031875766</v>
      </c>
      <c r="E30" s="139">
        <v>16.072828238659586</v>
      </c>
      <c r="F30" s="139">
        <v>18.730079852881079</v>
      </c>
      <c r="G30" s="139">
        <v>21.84700649775235</v>
      </c>
      <c r="H30" s="139">
        <v>25.738306620351452</v>
      </c>
      <c r="I30" s="139">
        <v>31.03100044953004</v>
      </c>
      <c r="J30" s="139">
        <v>40.679562566407846</v>
      </c>
      <c r="K30" s="139">
        <v>50.815760482223133</v>
      </c>
      <c r="L30" s="33"/>
      <c r="M30" s="117">
        <f t="shared" si="0"/>
        <v>2.0335263028477928</v>
      </c>
      <c r="N30" s="118">
        <f t="shared" si="1"/>
        <v>2.7130562646483645</v>
      </c>
    </row>
    <row r="31" spans="1:14">
      <c r="A31" s="36">
        <v>2000</v>
      </c>
      <c r="B31" s="139">
        <v>9.2844506128904705</v>
      </c>
      <c r="C31" s="139">
        <v>11.382555729537367</v>
      </c>
      <c r="D31" s="139">
        <v>13.601620047449584</v>
      </c>
      <c r="E31" s="139">
        <v>16.118063819691578</v>
      </c>
      <c r="F31" s="139">
        <v>18.85269948596283</v>
      </c>
      <c r="G31" s="139">
        <v>21.932546381969157</v>
      </c>
      <c r="H31" s="139">
        <v>25.816713799920919</v>
      </c>
      <c r="I31" s="139">
        <v>31.322102451561886</v>
      </c>
      <c r="J31" s="139">
        <v>41.729030644523533</v>
      </c>
      <c r="K31" s="139">
        <v>52.246475128509296</v>
      </c>
      <c r="L31" s="33"/>
      <c r="M31" s="117">
        <f t="shared" si="0"/>
        <v>2.0305670493618511</v>
      </c>
      <c r="N31" s="118">
        <f t="shared" si="1"/>
        <v>2.7712994188132312</v>
      </c>
    </row>
    <row r="32" spans="1:14">
      <c r="A32" s="36">
        <v>2001</v>
      </c>
      <c r="B32" s="139">
        <v>9.3925133923076931</v>
      </c>
      <c r="C32" s="139">
        <v>11.670149403846155</v>
      </c>
      <c r="D32" s="139">
        <v>13.621764115384616</v>
      </c>
      <c r="E32" s="139">
        <v>16.213434769230769</v>
      </c>
      <c r="F32" s="139">
        <v>19.115100653846152</v>
      </c>
      <c r="G32" s="139">
        <v>22.370971615384615</v>
      </c>
      <c r="H32" s="139">
        <v>26.224859692307692</v>
      </c>
      <c r="I32" s="139">
        <v>31.781089999999999</v>
      </c>
      <c r="J32" s="139">
        <v>42.242113269230771</v>
      </c>
      <c r="K32" s="139">
        <v>53.683253038461544</v>
      </c>
      <c r="L32" s="33"/>
      <c r="M32" s="117">
        <f t="shared" si="0"/>
        <v>2.0351422303534954</v>
      </c>
      <c r="N32" s="118">
        <f t="shared" si="1"/>
        <v>2.8084211540711888</v>
      </c>
    </row>
    <row r="33" spans="1:14">
      <c r="A33" s="36">
        <v>2002</v>
      </c>
      <c r="B33" s="139">
        <v>9.3864885238455731</v>
      </c>
      <c r="C33" s="139">
        <v>11.655743224829676</v>
      </c>
      <c r="D33" s="139">
        <v>13.756770704012114</v>
      </c>
      <c r="E33" s="139">
        <v>16.209091635124906</v>
      </c>
      <c r="F33" s="139">
        <v>19.202531377744137</v>
      </c>
      <c r="G33" s="139">
        <v>22.432411165783503</v>
      </c>
      <c r="H33" s="139">
        <v>26.169096177138535</v>
      </c>
      <c r="I33" s="139">
        <v>32.22965276305829</v>
      </c>
      <c r="J33" s="139">
        <v>43.230718622255871</v>
      </c>
      <c r="K33" s="139">
        <v>54.767853368660113</v>
      </c>
      <c r="L33" s="33"/>
      <c r="M33" s="117">
        <f t="shared" si="0"/>
        <v>2.0457630485523679</v>
      </c>
      <c r="N33" s="118">
        <f t="shared" si="1"/>
        <v>2.8521163325443863</v>
      </c>
    </row>
    <row r="34" spans="1:14">
      <c r="A34" s="36">
        <v>2003</v>
      </c>
      <c r="B34" s="139">
        <v>9.4521685375786753</v>
      </c>
      <c r="C34" s="139">
        <v>11.678896297667531</v>
      </c>
      <c r="D34" s="139">
        <v>13.799764309514995</v>
      </c>
      <c r="E34" s="139">
        <v>16.257539392817478</v>
      </c>
      <c r="F34" s="139">
        <v>19.047028619029987</v>
      </c>
      <c r="G34" s="139">
        <v>22.528570566456867</v>
      </c>
      <c r="H34" s="139">
        <v>26.589060718252497</v>
      </c>
      <c r="I34" s="139">
        <v>32.301028804146611</v>
      </c>
      <c r="J34" s="139">
        <v>43.126511625323957</v>
      </c>
      <c r="K34" s="139">
        <v>55.071007219548314</v>
      </c>
      <c r="L34" s="33"/>
      <c r="M34" s="117">
        <f t="shared" si="0"/>
        <v>2.0150961700804788</v>
      </c>
      <c r="N34" s="118">
        <f t="shared" si="1"/>
        <v>2.8913175026432509</v>
      </c>
    </row>
    <row r="35" spans="1:14">
      <c r="A35" s="36">
        <v>2004</v>
      </c>
      <c r="B35" s="139">
        <v>9.3751062112472976</v>
      </c>
      <c r="C35" s="139">
        <v>11.530521196827689</v>
      </c>
      <c r="D35" s="139">
        <v>13.639973431867341</v>
      </c>
      <c r="E35" s="139">
        <v>16.182168601297768</v>
      </c>
      <c r="F35" s="139">
        <v>18.817103208363378</v>
      </c>
      <c r="G35" s="139">
        <v>22.277690122566693</v>
      </c>
      <c r="H35" s="139">
        <v>26.281887995674122</v>
      </c>
      <c r="I35" s="139">
        <v>32.119046322999282</v>
      </c>
      <c r="J35" s="139">
        <v>43.937281759192508</v>
      </c>
      <c r="K35" s="139">
        <v>56.245235688536418</v>
      </c>
      <c r="L35" s="33"/>
      <c r="M35" s="117">
        <f t="shared" si="0"/>
        <v>2.0071349363262181</v>
      </c>
      <c r="N35" s="118">
        <f t="shared" si="1"/>
        <v>2.9890485833939562</v>
      </c>
    </row>
    <row r="36" spans="1:14">
      <c r="A36" s="36">
        <v>2005</v>
      </c>
      <c r="B36" s="139">
        <v>9.2948701255667956</v>
      </c>
      <c r="C36" s="139">
        <v>11.501814858737358</v>
      </c>
      <c r="D36" s="139">
        <v>13.40884039065225</v>
      </c>
      <c r="E36" s="139">
        <v>15.949234182071855</v>
      </c>
      <c r="F36" s="139">
        <v>18.659663725148242</v>
      </c>
      <c r="G36" s="139">
        <v>21.872444506452741</v>
      </c>
      <c r="H36" s="139">
        <v>25.999838646668994</v>
      </c>
      <c r="I36" s="139">
        <v>31.86720565050576</v>
      </c>
      <c r="J36" s="139">
        <v>43.049711266131851</v>
      </c>
      <c r="K36" s="139">
        <v>55.371277432856651</v>
      </c>
      <c r="L36" s="33"/>
      <c r="M36" s="117">
        <f t="shared" si="0"/>
        <v>2.0075228026933174</v>
      </c>
      <c r="N36" s="118">
        <f t="shared" si="1"/>
        <v>2.9674316883980585</v>
      </c>
    </row>
    <row r="37" spans="1:14">
      <c r="A37" s="36">
        <v>2006</v>
      </c>
      <c r="B37" s="139">
        <v>9.2008956129685924</v>
      </c>
      <c r="C37" s="139">
        <v>11.4352210739615</v>
      </c>
      <c r="D37" s="139">
        <v>13.675450388382304</v>
      </c>
      <c r="E37" s="139">
        <v>16.089560317460318</v>
      </c>
      <c r="F37" s="139">
        <v>18.62174731509625</v>
      </c>
      <c r="G37" s="139">
        <v>21.916236170212766</v>
      </c>
      <c r="H37" s="139">
        <v>26.115944039175954</v>
      </c>
      <c r="I37" s="139">
        <v>32.287839344815943</v>
      </c>
      <c r="J37" s="139">
        <v>43.540976798378928</v>
      </c>
      <c r="K37" s="139">
        <v>55.475888010807161</v>
      </c>
      <c r="L37" s="33"/>
      <c r="M37" s="117">
        <f t="shared" si="0"/>
        <v>2.0239059433354551</v>
      </c>
      <c r="N37" s="118">
        <f t="shared" si="1"/>
        <v>2.9790914392783137</v>
      </c>
    </row>
    <row r="38" spans="1:14">
      <c r="A38" s="36">
        <v>2007</v>
      </c>
      <c r="B38" s="139">
        <v>9.1929741149425297</v>
      </c>
      <c r="C38" s="139">
        <v>11.302894121510676</v>
      </c>
      <c r="D38" s="139">
        <v>13.597604302134648</v>
      </c>
      <c r="E38" s="139">
        <v>16.175881116584566</v>
      </c>
      <c r="F38" s="139">
        <v>18.933690213464697</v>
      </c>
      <c r="G38" s="139">
        <v>22.238859310344829</v>
      </c>
      <c r="H38" s="139">
        <v>26.536511625615766</v>
      </c>
      <c r="I38" s="139">
        <v>32.641058620689655</v>
      </c>
      <c r="J38" s="139">
        <v>43.422769852216753</v>
      </c>
      <c r="K38" s="139">
        <v>56.228207619047623</v>
      </c>
      <c r="L38" s="33"/>
      <c r="M38" s="117">
        <f t="shared" si="0"/>
        <v>2.0595826744132046</v>
      </c>
      <c r="N38" s="118">
        <f t="shared" si="1"/>
        <v>2.969743720590766</v>
      </c>
    </row>
    <row r="39" spans="1:14">
      <c r="A39" s="36">
        <v>2008</v>
      </c>
      <c r="B39" s="139">
        <v>9.2166074056770277</v>
      </c>
      <c r="C39" s="139">
        <v>11.062229177879619</v>
      </c>
      <c r="D39" s="139">
        <v>13.499907282576928</v>
      </c>
      <c r="E39" s="139">
        <v>16.111336460710628</v>
      </c>
      <c r="F39" s="139">
        <v>18.823013282524041</v>
      </c>
      <c r="G39" s="139">
        <v>21.848317955719008</v>
      </c>
      <c r="H39" s="139">
        <v>26.457517129322859</v>
      </c>
      <c r="I39" s="139">
        <v>32.544574756402632</v>
      </c>
      <c r="J39" s="139">
        <v>43.899059175585307</v>
      </c>
      <c r="K39" s="139">
        <v>57.095527621932099</v>
      </c>
      <c r="L39" s="33"/>
      <c r="M39" s="117">
        <f t="shared" si="0"/>
        <v>2.042293053616441</v>
      </c>
      <c r="N39" s="118">
        <f t="shared" si="1"/>
        <v>3.0332830756137028</v>
      </c>
    </row>
    <row r="40" spans="1:14">
      <c r="A40" s="36">
        <v>2009</v>
      </c>
      <c r="B40" s="139">
        <v>9.1854468025771343</v>
      </c>
      <c r="C40" s="139">
        <v>11.114860692823466</v>
      </c>
      <c r="D40" s="139">
        <v>13.692299802789725</v>
      </c>
      <c r="E40" s="139">
        <v>16.307543886821076</v>
      </c>
      <c r="F40" s="139">
        <v>19.351049241278364</v>
      </c>
      <c r="G40" s="139">
        <v>22.657348282699495</v>
      </c>
      <c r="H40" s="139">
        <v>27.107616844935006</v>
      </c>
      <c r="I40" s="139">
        <v>33.466237453042382</v>
      </c>
      <c r="J40" s="139">
        <v>45.097554355522007</v>
      </c>
      <c r="K40" s="139">
        <v>60.012884198935971</v>
      </c>
      <c r="L40" s="33"/>
      <c r="M40" s="117">
        <f t="shared" si="0"/>
        <v>2.1067074533433798</v>
      </c>
      <c r="N40" s="118">
        <f t="shared" si="1"/>
        <v>3.1012728793496374</v>
      </c>
    </row>
    <row r="41" spans="1:14">
      <c r="A41" s="36">
        <v>2010</v>
      </c>
      <c r="B41" s="139">
        <v>9.0737698001249232</v>
      </c>
      <c r="C41" s="139">
        <v>10.876044909431606</v>
      </c>
      <c r="D41" s="139">
        <v>13.378545940037478</v>
      </c>
      <c r="E41" s="139">
        <v>15.997074640849471</v>
      </c>
      <c r="F41" s="139">
        <v>18.847872361024361</v>
      </c>
      <c r="G41" s="139">
        <v>22.229555434103688</v>
      </c>
      <c r="H41" s="139">
        <v>26.622687820112429</v>
      </c>
      <c r="I41" s="139">
        <v>32.903673735165526</v>
      </c>
      <c r="J41" s="139">
        <v>45.115853123048097</v>
      </c>
      <c r="K41" s="139">
        <v>59.373474266083704</v>
      </c>
      <c r="L41" s="33"/>
      <c r="M41" s="117">
        <f t="shared" si="0"/>
        <v>2.0771821168269966</v>
      </c>
      <c r="N41" s="118">
        <f t="shared" si="1"/>
        <v>3.1501419963381383</v>
      </c>
    </row>
    <row r="42" spans="1:14">
      <c r="A42" s="36">
        <v>2011</v>
      </c>
      <c r="B42" s="139">
        <v>8.8173686470944332</v>
      </c>
      <c r="C42" s="139">
        <v>10.521956446731238</v>
      </c>
      <c r="D42" s="139">
        <v>12.891910108958841</v>
      </c>
      <c r="E42" s="139">
        <v>15.478161259079906</v>
      </c>
      <c r="F42" s="139">
        <v>18.343455841404364</v>
      </c>
      <c r="G42" s="139">
        <v>21.492246125907997</v>
      </c>
      <c r="H42" s="139">
        <v>25.889535744552063</v>
      </c>
      <c r="I42" s="139">
        <v>32.023003571428582</v>
      </c>
      <c r="J42" s="139">
        <v>44.088862288135601</v>
      </c>
      <c r="K42" s="139">
        <v>57.575616374092014</v>
      </c>
      <c r="L42" s="33"/>
      <c r="M42" s="117">
        <f t="shared" si="0"/>
        <v>2.0803775565683122</v>
      </c>
      <c r="N42" s="118">
        <f t="shared" si="1"/>
        <v>3.1387551436264181</v>
      </c>
    </row>
    <row r="43" spans="1:14">
      <c r="A43" s="36">
        <v>2012</v>
      </c>
      <c r="B43" s="139">
        <v>8.8033104277533702</v>
      </c>
      <c r="C43" s="139">
        <v>10.398890772496099</v>
      </c>
      <c r="D43" s="139">
        <v>12.903259966883457</v>
      </c>
      <c r="E43" s="139">
        <v>15.316816731023494</v>
      </c>
      <c r="F43" s="139">
        <v>18.296894798211927</v>
      </c>
      <c r="G43" s="139">
        <v>21.589558854072891</v>
      </c>
      <c r="H43" s="139">
        <v>25.774454017514774</v>
      </c>
      <c r="I43" s="139">
        <v>32.491932954272428</v>
      </c>
      <c r="J43" s="139">
        <v>44.443082088729589</v>
      </c>
      <c r="K43" s="139">
        <v>60.701875320984151</v>
      </c>
      <c r="L43" s="33"/>
      <c r="M43" s="117">
        <f t="shared" si="0"/>
        <v>2.0784107238260079</v>
      </c>
      <c r="N43" s="118">
        <f t="shared" si="1"/>
        <v>3.3176053090121211</v>
      </c>
    </row>
    <row r="44" spans="1:14">
      <c r="A44" s="37">
        <v>2013</v>
      </c>
      <c r="B44" s="140">
        <v>8.8153835070300133</v>
      </c>
      <c r="C44" s="140">
        <v>10.391643122849137</v>
      </c>
      <c r="D44" s="140">
        <v>12.809348812575777</v>
      </c>
      <c r="E44" s="140">
        <v>15.188203825162988</v>
      </c>
      <c r="F44" s="140">
        <v>18.109662720890046</v>
      </c>
      <c r="G44" s="140">
        <v>21.471709626894363</v>
      </c>
      <c r="H44" s="140">
        <v>25.821142220840247</v>
      </c>
      <c r="I44" s="140">
        <v>32.48933120116623</v>
      </c>
      <c r="J44" s="140">
        <v>45.019970259034267</v>
      </c>
      <c r="K44" s="140">
        <v>59.942136983474413</v>
      </c>
      <c r="L44" s="115"/>
      <c r="M44" s="116">
        <f t="shared" si="0"/>
        <v>2.0543249997516404</v>
      </c>
      <c r="N44" s="119">
        <f t="shared" si="1"/>
        <v>3.3099532502242206</v>
      </c>
    </row>
    <row r="45" spans="1:14" ht="23.25" customHeight="1">
      <c r="A45" s="205" t="s">
        <v>152</v>
      </c>
      <c r="B45" s="206"/>
      <c r="C45" s="206"/>
      <c r="D45" s="206"/>
      <c r="E45" s="206"/>
      <c r="F45" s="206"/>
      <c r="G45" s="206"/>
      <c r="H45" s="206"/>
      <c r="I45" s="206"/>
      <c r="J45" s="206"/>
      <c r="K45" s="206"/>
      <c r="L45" s="206"/>
      <c r="M45" s="206"/>
      <c r="N45" s="207"/>
    </row>
    <row r="46" spans="1:14" ht="43.5" customHeight="1">
      <c r="A46" s="205" t="s">
        <v>161</v>
      </c>
      <c r="B46" s="206"/>
      <c r="C46" s="206"/>
      <c r="D46" s="206"/>
      <c r="E46" s="206"/>
      <c r="F46" s="206"/>
      <c r="G46" s="206"/>
      <c r="H46" s="206"/>
      <c r="I46" s="206"/>
      <c r="J46" s="206"/>
      <c r="K46" s="206"/>
      <c r="L46" s="206"/>
      <c r="M46" s="206"/>
      <c r="N46" s="207"/>
    </row>
    <row r="47" spans="1:14" ht="24.75" customHeight="1">
      <c r="A47" s="205" t="s">
        <v>151</v>
      </c>
      <c r="B47" s="206"/>
      <c r="C47" s="206"/>
      <c r="D47" s="206"/>
      <c r="E47" s="206"/>
      <c r="F47" s="206"/>
      <c r="G47" s="206"/>
      <c r="H47" s="206"/>
      <c r="I47" s="206"/>
      <c r="J47" s="206"/>
      <c r="K47" s="206"/>
      <c r="L47" s="206"/>
      <c r="M47" s="206"/>
      <c r="N47" s="207"/>
    </row>
    <row r="48" spans="1:14" ht="44.25" customHeight="1" thickBot="1">
      <c r="A48" s="183" t="s">
        <v>153</v>
      </c>
      <c r="B48" s="184"/>
      <c r="C48" s="184"/>
      <c r="D48" s="184"/>
      <c r="E48" s="184"/>
      <c r="F48" s="184"/>
      <c r="G48" s="184"/>
      <c r="H48" s="184"/>
      <c r="I48" s="184"/>
      <c r="J48" s="184"/>
      <c r="K48" s="184"/>
      <c r="L48" s="184"/>
      <c r="M48" s="184"/>
      <c r="N48" s="185"/>
    </row>
  </sheetData>
  <mergeCells count="17">
    <mergeCell ref="A48:N48"/>
    <mergeCell ref="M2:N2"/>
    <mergeCell ref="A1:N1"/>
    <mergeCell ref="A47:N47"/>
    <mergeCell ref="A45:N45"/>
    <mergeCell ref="A2:A3"/>
    <mergeCell ref="B2:B3"/>
    <mergeCell ref="C2:C3"/>
    <mergeCell ref="D2:D3"/>
    <mergeCell ref="E2:E3"/>
    <mergeCell ref="F2:F3"/>
    <mergeCell ref="G2:G3"/>
    <mergeCell ref="H2:H3"/>
    <mergeCell ref="I2:I3"/>
    <mergeCell ref="J2:J3"/>
    <mergeCell ref="K2:K3"/>
    <mergeCell ref="A46:N46"/>
  </mergeCells>
  <pageMargins left="0.75" right="0.75" top="1" bottom="1" header="0.5" footer="0.5"/>
  <pageSetup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48"/>
  <sheetViews>
    <sheetView topLeftCell="A19" zoomScaleNormal="100" workbookViewId="0">
      <selection sqref="A1:N1"/>
    </sheetView>
  </sheetViews>
  <sheetFormatPr defaultColWidth="9.140625" defaultRowHeight="15"/>
  <cols>
    <col min="1" max="1" width="9.140625" style="31"/>
    <col min="2" max="11" width="9" style="31" customWidth="1"/>
    <col min="12" max="12" width="4.42578125" style="31" customWidth="1"/>
    <col min="13" max="13" width="11.28515625" style="31" customWidth="1"/>
    <col min="14" max="14" width="12.140625" style="31" customWidth="1"/>
    <col min="15" max="16384" width="9.140625" style="31"/>
  </cols>
  <sheetData>
    <row r="1" spans="1:14" ht="28.5" customHeight="1">
      <c r="A1" s="214" t="s">
        <v>190</v>
      </c>
      <c r="B1" s="215"/>
      <c r="C1" s="215"/>
      <c r="D1" s="215"/>
      <c r="E1" s="215"/>
      <c r="F1" s="215"/>
      <c r="G1" s="215"/>
      <c r="H1" s="215"/>
      <c r="I1" s="215"/>
      <c r="J1" s="215"/>
      <c r="K1" s="215"/>
      <c r="L1" s="215"/>
      <c r="M1" s="215"/>
      <c r="N1" s="216"/>
    </row>
    <row r="2" spans="1:14">
      <c r="A2" s="210" t="s">
        <v>4</v>
      </c>
      <c r="B2" s="208" t="s">
        <v>74</v>
      </c>
      <c r="C2" s="208" t="s">
        <v>75</v>
      </c>
      <c r="D2" s="208" t="s">
        <v>80</v>
      </c>
      <c r="E2" s="208" t="s">
        <v>81</v>
      </c>
      <c r="F2" s="208" t="s">
        <v>76</v>
      </c>
      <c r="G2" s="208" t="s">
        <v>82</v>
      </c>
      <c r="H2" s="208" t="s">
        <v>83</v>
      </c>
      <c r="I2" s="208" t="s">
        <v>77</v>
      </c>
      <c r="J2" s="208" t="s">
        <v>78</v>
      </c>
      <c r="K2" s="208" t="s">
        <v>79</v>
      </c>
      <c r="L2" s="33"/>
      <c r="M2" s="212" t="s">
        <v>142</v>
      </c>
      <c r="N2" s="213"/>
    </row>
    <row r="3" spans="1:14" s="33" customFormat="1">
      <c r="A3" s="211"/>
      <c r="B3" s="209"/>
      <c r="C3" s="209"/>
      <c r="D3" s="209"/>
      <c r="E3" s="209"/>
      <c r="F3" s="209"/>
      <c r="G3" s="209"/>
      <c r="H3" s="209"/>
      <c r="I3" s="209"/>
      <c r="J3" s="209"/>
      <c r="K3" s="209"/>
      <c r="L3" s="115"/>
      <c r="M3" s="126" t="s">
        <v>141</v>
      </c>
      <c r="N3" s="127" t="s">
        <v>143</v>
      </c>
    </row>
    <row r="4" spans="1:14">
      <c r="A4" s="36">
        <v>1973</v>
      </c>
      <c r="B4" s="141">
        <v>6.9479824804964716</v>
      </c>
      <c r="C4" s="141">
        <v>8.6382316443087017</v>
      </c>
      <c r="D4" s="141">
        <v>9.7174951391438409</v>
      </c>
      <c r="E4" s="141">
        <v>10.867240120566567</v>
      </c>
      <c r="F4" s="141">
        <v>12.247667323365189</v>
      </c>
      <c r="G4" s="141">
        <v>13.784166767093591</v>
      </c>
      <c r="H4" s="141">
        <v>15.532503236100551</v>
      </c>
      <c r="I4" s="141">
        <v>17.905845164686617</v>
      </c>
      <c r="J4" s="141">
        <v>22.140651201719564</v>
      </c>
      <c r="K4" s="141">
        <v>26.163024358586117</v>
      </c>
      <c r="L4" s="33"/>
      <c r="M4" s="117">
        <f>F4/B4</f>
        <v>1.7627660054908523</v>
      </c>
      <c r="N4" s="118">
        <f>K4/F4</f>
        <v>2.1361638643363743</v>
      </c>
    </row>
    <row r="5" spans="1:14">
      <c r="A5" s="36">
        <v>1974</v>
      </c>
      <c r="B5" s="139">
        <v>7.6006830047813336</v>
      </c>
      <c r="C5" s="139">
        <v>8.4708426067391809</v>
      </c>
      <c r="D5" s="139">
        <v>9.4796835639382273</v>
      </c>
      <c r="E5" s="139">
        <v>10.68668947824148</v>
      </c>
      <c r="F5" s="139">
        <v>11.965605941840353</v>
      </c>
      <c r="G5" s="139">
        <v>13.428618521054585</v>
      </c>
      <c r="H5" s="139">
        <v>15.168953681814203</v>
      </c>
      <c r="I5" s="139">
        <v>17.570106864203954</v>
      </c>
      <c r="J5" s="139">
        <v>21.588014142307898</v>
      </c>
      <c r="K5" s="139">
        <v>25.577871815781343</v>
      </c>
      <c r="L5" s="33"/>
      <c r="M5" s="117">
        <f t="shared" ref="M5:M44" si="0">F5/B5</f>
        <v>1.5742803553724309</v>
      </c>
      <c r="N5" s="118">
        <f t="shared" ref="N5:N44" si="1">K5/F5</f>
        <v>2.1376160923320007</v>
      </c>
    </row>
    <row r="6" spans="1:14">
      <c r="A6" s="36">
        <v>1975</v>
      </c>
      <c r="B6" s="139">
        <v>7.342347263245304</v>
      </c>
      <c r="C6" s="139">
        <v>8.3984627457741894</v>
      </c>
      <c r="D6" s="139">
        <v>9.5324445360916261</v>
      </c>
      <c r="E6" s="139">
        <v>10.726312304791271</v>
      </c>
      <c r="F6" s="139">
        <v>12.024966078645797</v>
      </c>
      <c r="G6" s="139">
        <v>13.490246158685139</v>
      </c>
      <c r="H6" s="139">
        <v>15.346504661710298</v>
      </c>
      <c r="I6" s="139">
        <v>18.015809808852786</v>
      </c>
      <c r="J6" s="139">
        <v>21.877164384605084</v>
      </c>
      <c r="K6" s="139">
        <v>26.020387133750543</v>
      </c>
      <c r="L6" s="33"/>
      <c r="M6" s="117">
        <f t="shared" si="0"/>
        <v>1.6377550185948007</v>
      </c>
      <c r="N6" s="118">
        <f t="shared" si="1"/>
        <v>2.163863661948962</v>
      </c>
    </row>
    <row r="7" spans="1:14">
      <c r="A7" s="36">
        <v>1976</v>
      </c>
      <c r="B7" s="139">
        <v>7.7632641413735275</v>
      </c>
      <c r="C7" s="139">
        <v>9.0092610698413438</v>
      </c>
      <c r="D7" s="139">
        <v>9.8932665448945922</v>
      </c>
      <c r="E7" s="139">
        <v>10.956095676018194</v>
      </c>
      <c r="F7" s="139">
        <v>12.141753247214636</v>
      </c>
      <c r="G7" s="139">
        <v>13.628606974775098</v>
      </c>
      <c r="H7" s="139">
        <v>15.633556234449225</v>
      </c>
      <c r="I7" s="139">
        <v>18.359951254541002</v>
      </c>
      <c r="J7" s="139">
        <v>22.354286242011369</v>
      </c>
      <c r="K7" s="139">
        <v>26.877452807751997</v>
      </c>
      <c r="L7" s="33"/>
      <c r="M7" s="117">
        <f t="shared" si="0"/>
        <v>1.5640010472536154</v>
      </c>
      <c r="N7" s="118">
        <f t="shared" si="1"/>
        <v>2.2136385298324019</v>
      </c>
    </row>
    <row r="8" spans="1:14">
      <c r="A8" s="36">
        <v>1977</v>
      </c>
      <c r="B8" s="139">
        <v>8.0759971672649016</v>
      </c>
      <c r="C8" s="139">
        <v>8.8844690335148631</v>
      </c>
      <c r="D8" s="139">
        <v>9.7196047103831216</v>
      </c>
      <c r="E8" s="139">
        <v>10.866390287587819</v>
      </c>
      <c r="F8" s="139">
        <v>12.133872169583491</v>
      </c>
      <c r="G8" s="139">
        <v>13.622889644486937</v>
      </c>
      <c r="H8" s="139">
        <v>15.644372219869641</v>
      </c>
      <c r="I8" s="139">
        <v>18.157556774692381</v>
      </c>
      <c r="J8" s="139">
        <v>22.304110035575388</v>
      </c>
      <c r="K8" s="139">
        <v>26.591749032906879</v>
      </c>
      <c r="L8" s="33"/>
      <c r="M8" s="117">
        <f t="shared" si="0"/>
        <v>1.5024611720725591</v>
      </c>
      <c r="N8" s="118">
        <f t="shared" si="1"/>
        <v>2.1915303426028818</v>
      </c>
    </row>
    <row r="9" spans="1:14">
      <c r="A9" s="36">
        <v>1978</v>
      </c>
      <c r="B9" s="139">
        <v>7.8478480424821377</v>
      </c>
      <c r="C9" s="139">
        <v>8.8680987615017166</v>
      </c>
      <c r="D9" s="139">
        <v>9.8605416690571364</v>
      </c>
      <c r="E9" s="139">
        <v>10.899330683831082</v>
      </c>
      <c r="F9" s="139">
        <v>12.140122580503331</v>
      </c>
      <c r="G9" s="139">
        <v>13.739176772104056</v>
      </c>
      <c r="H9" s="139">
        <v>15.839946573527431</v>
      </c>
      <c r="I9" s="139">
        <v>18.259893085289146</v>
      </c>
      <c r="J9" s="139">
        <v>22.410096521434092</v>
      </c>
      <c r="K9" s="139">
        <v>26.276739082480688</v>
      </c>
      <c r="L9" s="33"/>
      <c r="M9" s="117">
        <f t="shared" si="0"/>
        <v>1.5469364996348249</v>
      </c>
      <c r="N9" s="118">
        <f t="shared" si="1"/>
        <v>2.1644541814330882</v>
      </c>
    </row>
    <row r="10" spans="1:14">
      <c r="A10" s="36">
        <v>1979</v>
      </c>
      <c r="B10" s="139">
        <v>8.4290678400288979</v>
      </c>
      <c r="C10" s="139">
        <v>9.1357448684921145</v>
      </c>
      <c r="D10" s="139">
        <v>9.9188234509934681</v>
      </c>
      <c r="E10" s="139">
        <v>11.062068725815397</v>
      </c>
      <c r="F10" s="139">
        <v>12.411352377017995</v>
      </c>
      <c r="G10" s="139">
        <v>14.108412169315255</v>
      </c>
      <c r="H10" s="139">
        <v>15.716736680584647</v>
      </c>
      <c r="I10" s="139">
        <v>18.282301003642125</v>
      </c>
      <c r="J10" s="139">
        <v>22.753578746354645</v>
      </c>
      <c r="K10" s="139">
        <v>26.894983431998607</v>
      </c>
      <c r="L10" s="33"/>
      <c r="M10" s="117">
        <f t="shared" si="0"/>
        <v>1.4724466112465697</v>
      </c>
      <c r="N10" s="118">
        <f t="shared" si="1"/>
        <v>2.1669663881109233</v>
      </c>
    </row>
    <row r="11" spans="1:14">
      <c r="A11" s="36">
        <v>1980</v>
      </c>
      <c r="B11" s="139">
        <v>7.8728721357016793</v>
      </c>
      <c r="C11" s="139">
        <v>8.7758402093713332</v>
      </c>
      <c r="D11" s="139">
        <v>9.8142903924522944</v>
      </c>
      <c r="E11" s="139">
        <v>10.972983728249153</v>
      </c>
      <c r="F11" s="139">
        <v>12.376671423319529</v>
      </c>
      <c r="G11" s="139">
        <v>13.772009641389749</v>
      </c>
      <c r="H11" s="139">
        <v>15.700857510484727</v>
      </c>
      <c r="I11" s="139">
        <v>18.368214965202608</v>
      </c>
      <c r="J11" s="139">
        <v>22.550233863025493</v>
      </c>
      <c r="K11" s="139">
        <v>26.961700901764797</v>
      </c>
      <c r="L11" s="33"/>
      <c r="M11" s="117">
        <f t="shared" si="0"/>
        <v>1.5720655956285823</v>
      </c>
      <c r="N11" s="118">
        <f t="shared" si="1"/>
        <v>2.1784290767358385</v>
      </c>
    </row>
    <row r="12" spans="1:14">
      <c r="A12" s="36">
        <v>1981</v>
      </c>
      <c r="B12" s="139">
        <v>8.1436601320289927</v>
      </c>
      <c r="C12" s="139">
        <v>8.8162954895182928</v>
      </c>
      <c r="D12" s="139">
        <v>9.6869365801666412</v>
      </c>
      <c r="E12" s="139">
        <v>10.946564990770142</v>
      </c>
      <c r="F12" s="139">
        <v>12.273084245649265</v>
      </c>
      <c r="G12" s="139">
        <v>13.810557355863098</v>
      </c>
      <c r="H12" s="139">
        <v>15.579242932066409</v>
      </c>
      <c r="I12" s="139">
        <v>18.512334014224294</v>
      </c>
      <c r="J12" s="139">
        <v>23.143625697621381</v>
      </c>
      <c r="K12" s="139">
        <v>27.020329027337542</v>
      </c>
      <c r="L12" s="33"/>
      <c r="M12" s="117">
        <f t="shared" si="0"/>
        <v>1.5070722558004672</v>
      </c>
      <c r="N12" s="118">
        <f t="shared" si="1"/>
        <v>2.2015924022452698</v>
      </c>
    </row>
    <row r="13" spans="1:14">
      <c r="A13" s="36">
        <v>1982</v>
      </c>
      <c r="B13" s="139">
        <v>7.8326471007272227</v>
      </c>
      <c r="C13" s="139">
        <v>8.5718394113210294</v>
      </c>
      <c r="D13" s="139">
        <v>9.6779778130867573</v>
      </c>
      <c r="E13" s="139">
        <v>11.106865942929989</v>
      </c>
      <c r="F13" s="139">
        <v>12.291902698439007</v>
      </c>
      <c r="G13" s="139">
        <v>13.981349904283274</v>
      </c>
      <c r="H13" s="139">
        <v>16.286120483174162</v>
      </c>
      <c r="I13" s="139">
        <v>19.023162196137022</v>
      </c>
      <c r="J13" s="139">
        <v>23.471362759945471</v>
      </c>
      <c r="K13" s="139">
        <v>28.033404849861615</v>
      </c>
      <c r="L13" s="33"/>
      <c r="M13" s="117">
        <f t="shared" si="0"/>
        <v>1.5693165465475605</v>
      </c>
      <c r="N13" s="118">
        <f t="shared" si="1"/>
        <v>2.2806399902125549</v>
      </c>
    </row>
    <row r="14" spans="1:14">
      <c r="A14" s="36">
        <v>1983</v>
      </c>
      <c r="B14" s="139">
        <v>7.5922881722295559</v>
      </c>
      <c r="C14" s="139">
        <v>8.3837725066375555</v>
      </c>
      <c r="D14" s="139">
        <v>9.6411325699364436</v>
      </c>
      <c r="E14" s="139">
        <v>11.025754486082421</v>
      </c>
      <c r="F14" s="139">
        <v>12.444147909324963</v>
      </c>
      <c r="G14" s="139">
        <v>14.009518306460636</v>
      </c>
      <c r="H14" s="139">
        <v>16.43405835719749</v>
      </c>
      <c r="I14" s="139">
        <v>19.251187683049036</v>
      </c>
      <c r="J14" s="139">
        <v>23.87483401002288</v>
      </c>
      <c r="K14" s="139">
        <v>28.059866469120095</v>
      </c>
      <c r="L14" s="33"/>
      <c r="M14" s="117">
        <f t="shared" si="0"/>
        <v>1.6390510511497889</v>
      </c>
      <c r="N14" s="118">
        <f t="shared" si="1"/>
        <v>2.2548644289331832</v>
      </c>
    </row>
    <row r="15" spans="1:14">
      <c r="A15" s="36">
        <v>1984</v>
      </c>
      <c r="B15" s="139">
        <v>7.3743273387269745</v>
      </c>
      <c r="C15" s="139">
        <v>8.2885556671556344</v>
      </c>
      <c r="D15" s="139">
        <v>9.712464119190038</v>
      </c>
      <c r="E15" s="139">
        <v>10.969886306244293</v>
      </c>
      <c r="F15" s="139">
        <v>12.551982763310702</v>
      </c>
      <c r="G15" s="139">
        <v>14.369064360660891</v>
      </c>
      <c r="H15" s="139">
        <v>16.544297103897453</v>
      </c>
      <c r="I15" s="139">
        <v>19.615508271454551</v>
      </c>
      <c r="J15" s="139">
        <v>24.276995651746461</v>
      </c>
      <c r="K15" s="139">
        <v>28.957150322273058</v>
      </c>
      <c r="L15" s="33"/>
      <c r="M15" s="117">
        <f t="shared" si="0"/>
        <v>1.7021190119121485</v>
      </c>
      <c r="N15" s="118">
        <f t="shared" si="1"/>
        <v>2.3069781777357492</v>
      </c>
    </row>
    <row r="16" spans="1:14">
      <c r="A16" s="36">
        <v>1985</v>
      </c>
      <c r="B16" s="139">
        <v>7.2203271080261695</v>
      </c>
      <c r="C16" s="139">
        <v>8.2778409166119609</v>
      </c>
      <c r="D16" s="139">
        <v>9.8448041267645579</v>
      </c>
      <c r="E16" s="139">
        <v>11.056543788863099</v>
      </c>
      <c r="F16" s="139">
        <v>12.610140650073935</v>
      </c>
      <c r="G16" s="139">
        <v>14.654602909339719</v>
      </c>
      <c r="H16" s="139">
        <v>16.887094358957743</v>
      </c>
      <c r="I16" s="139">
        <v>20.309777496857158</v>
      </c>
      <c r="J16" s="139">
        <v>25.112881164958697</v>
      </c>
      <c r="K16" s="139">
        <v>29.914069436989003</v>
      </c>
      <c r="L16" s="33"/>
      <c r="M16" s="117">
        <f t="shared" si="0"/>
        <v>1.7464777511335199</v>
      </c>
      <c r="N16" s="118">
        <f t="shared" si="1"/>
        <v>2.372223297669056</v>
      </c>
    </row>
    <row r="17" spans="1:14">
      <c r="A17" s="36">
        <v>1986</v>
      </c>
      <c r="B17" s="139">
        <v>7.176748845372666</v>
      </c>
      <c r="C17" s="139">
        <v>8.3877982332728127</v>
      </c>
      <c r="D17" s="139">
        <v>9.9841922949031048</v>
      </c>
      <c r="E17" s="139">
        <v>11.434869278553693</v>
      </c>
      <c r="F17" s="139">
        <v>12.934372068927734</v>
      </c>
      <c r="G17" s="139">
        <v>15.046930409274704</v>
      </c>
      <c r="H17" s="139">
        <v>17.374615066805344</v>
      </c>
      <c r="I17" s="139">
        <v>20.57250179527361</v>
      </c>
      <c r="J17" s="139">
        <v>25.558059993349023</v>
      </c>
      <c r="K17" s="139">
        <v>30.529896389118662</v>
      </c>
      <c r="L17" s="33"/>
      <c r="M17" s="117">
        <f t="shared" si="0"/>
        <v>1.8022606541773294</v>
      </c>
      <c r="N17" s="118">
        <f t="shared" si="1"/>
        <v>2.3603694270138313</v>
      </c>
    </row>
    <row r="18" spans="1:14">
      <c r="A18" s="36">
        <v>1987</v>
      </c>
      <c r="B18" s="139">
        <v>7.0880063098501944</v>
      </c>
      <c r="C18" s="139">
        <v>8.4601647327766756</v>
      </c>
      <c r="D18" s="139">
        <v>9.9600124975886768</v>
      </c>
      <c r="E18" s="139">
        <v>11.545064910620995</v>
      </c>
      <c r="F18" s="139">
        <v>13.274766973334801</v>
      </c>
      <c r="G18" s="139">
        <v>15.230345413934046</v>
      </c>
      <c r="H18" s="139">
        <v>17.748159997796872</v>
      </c>
      <c r="I18" s="139">
        <v>20.976297063244054</v>
      </c>
      <c r="J18" s="139">
        <v>26.027226385372181</v>
      </c>
      <c r="K18" s="139">
        <v>31.306612690200883</v>
      </c>
      <c r="L18" s="33"/>
      <c r="M18" s="117">
        <f t="shared" si="0"/>
        <v>1.872849203715701</v>
      </c>
      <c r="N18" s="118">
        <f t="shared" si="1"/>
        <v>2.3583549717359928</v>
      </c>
    </row>
    <row r="19" spans="1:14">
      <c r="A19" s="36">
        <v>1988</v>
      </c>
      <c r="B19" s="139">
        <v>7.0119370958398122</v>
      </c>
      <c r="C19" s="139">
        <v>8.6008733617584987</v>
      </c>
      <c r="D19" s="139">
        <v>9.9174036313580274</v>
      </c>
      <c r="E19" s="139">
        <v>11.519585004552717</v>
      </c>
      <c r="F19" s="139">
        <v>13.39460731443836</v>
      </c>
      <c r="G19" s="139">
        <v>15.290864570262737</v>
      </c>
      <c r="H19" s="139">
        <v>18.060768724023351</v>
      </c>
      <c r="I19" s="139">
        <v>21.051971374526556</v>
      </c>
      <c r="J19" s="139">
        <v>26.754587743453531</v>
      </c>
      <c r="K19" s="139">
        <v>32.394619318478263</v>
      </c>
      <c r="L19" s="33"/>
      <c r="M19" s="117">
        <f t="shared" si="0"/>
        <v>1.9102577691955325</v>
      </c>
      <c r="N19" s="118">
        <f t="shared" si="1"/>
        <v>2.4184821964552365</v>
      </c>
    </row>
    <row r="20" spans="1:14">
      <c r="A20" s="36">
        <v>1989</v>
      </c>
      <c r="B20" s="139">
        <v>7.0257058354395516</v>
      </c>
      <c r="C20" s="139">
        <v>8.6571922862108295</v>
      </c>
      <c r="D20" s="139">
        <v>10.019093671684047</v>
      </c>
      <c r="E20" s="139">
        <v>11.511400610717914</v>
      </c>
      <c r="F20" s="139">
        <v>13.380880659757176</v>
      </c>
      <c r="G20" s="139">
        <v>15.288775982885142</v>
      </c>
      <c r="H20" s="139">
        <v>18.00548491569522</v>
      </c>
      <c r="I20" s="139">
        <v>21.574017810321077</v>
      </c>
      <c r="J20" s="139">
        <v>27.081192707664353</v>
      </c>
      <c r="K20" s="139">
        <v>32.660556303940893</v>
      </c>
      <c r="L20" s="33"/>
      <c r="M20" s="117">
        <f t="shared" si="0"/>
        <v>1.9045603350286049</v>
      </c>
      <c r="N20" s="118">
        <f t="shared" si="1"/>
        <v>2.4408375752253058</v>
      </c>
    </row>
    <row r="21" spans="1:14">
      <c r="A21" s="36">
        <v>1990</v>
      </c>
      <c r="B21" s="139">
        <v>7.1032345103810117</v>
      </c>
      <c r="C21" s="139">
        <v>8.6255537989457753</v>
      </c>
      <c r="D21" s="139">
        <v>10.118371726176834</v>
      </c>
      <c r="E21" s="139">
        <v>11.705706935007814</v>
      </c>
      <c r="F21" s="139">
        <v>13.41655392825591</v>
      </c>
      <c r="G21" s="139">
        <v>15.389598150541095</v>
      </c>
      <c r="H21" s="139">
        <v>17.766097157667588</v>
      </c>
      <c r="I21" s="139">
        <v>21.541543507206114</v>
      </c>
      <c r="J21" s="139">
        <v>27.2316757505297</v>
      </c>
      <c r="K21" s="139">
        <v>33.098100264720649</v>
      </c>
      <c r="L21" s="33"/>
      <c r="M21" s="117">
        <f t="shared" si="0"/>
        <v>1.8887950142499599</v>
      </c>
      <c r="N21" s="118">
        <f t="shared" si="1"/>
        <v>2.4669598796911965</v>
      </c>
    </row>
    <row r="22" spans="1:14">
      <c r="A22" s="36">
        <v>1991</v>
      </c>
      <c r="B22" s="139">
        <v>7.2553848392212092</v>
      </c>
      <c r="C22" s="139">
        <v>8.62080383865489</v>
      </c>
      <c r="D22" s="139">
        <v>10.145123306847625</v>
      </c>
      <c r="E22" s="139">
        <v>11.801365331786313</v>
      </c>
      <c r="F22" s="139">
        <v>13.478169012985385</v>
      </c>
      <c r="G22" s="139">
        <v>15.689059013763789</v>
      </c>
      <c r="H22" s="139">
        <v>18.178722940746649</v>
      </c>
      <c r="I22" s="139">
        <v>21.704829859872554</v>
      </c>
      <c r="J22" s="139">
        <v>27.812266531014114</v>
      </c>
      <c r="K22" s="139">
        <v>33.527686121204049</v>
      </c>
      <c r="L22" s="33"/>
      <c r="M22" s="117">
        <f t="shared" si="0"/>
        <v>1.8576780297200786</v>
      </c>
      <c r="N22" s="118">
        <f t="shared" si="1"/>
        <v>2.4875549556399084</v>
      </c>
    </row>
    <row r="23" spans="1:14">
      <c r="A23" s="36">
        <v>1992</v>
      </c>
      <c r="B23" s="139">
        <v>7.3912175029362883</v>
      </c>
      <c r="C23" s="139">
        <v>8.6167483823790274</v>
      </c>
      <c r="D23" s="139">
        <v>10.132942142101662</v>
      </c>
      <c r="E23" s="139">
        <v>11.873044213144325</v>
      </c>
      <c r="F23" s="139">
        <v>13.581591994767326</v>
      </c>
      <c r="G23" s="139">
        <v>15.944682281043239</v>
      </c>
      <c r="H23" s="139">
        <v>18.234189910817268</v>
      </c>
      <c r="I23" s="139">
        <v>22.038069383604196</v>
      </c>
      <c r="J23" s="139">
        <v>28.438057781346661</v>
      </c>
      <c r="K23" s="139">
        <v>34.275180775851112</v>
      </c>
      <c r="L23" s="33"/>
      <c r="M23" s="117">
        <f t="shared" si="0"/>
        <v>1.8375310954347921</v>
      </c>
      <c r="N23" s="118">
        <f t="shared" si="1"/>
        <v>2.5236497156634177</v>
      </c>
    </row>
    <row r="24" spans="1:14">
      <c r="A24" s="36">
        <v>1993</v>
      </c>
      <c r="B24" s="139">
        <v>7.4341599768551285</v>
      </c>
      <c r="C24" s="139">
        <v>8.7664985016798926</v>
      </c>
      <c r="D24" s="139">
        <v>10.268915320354234</v>
      </c>
      <c r="E24" s="139">
        <v>11.954916401694229</v>
      </c>
      <c r="F24" s="139">
        <v>13.733238927546626</v>
      </c>
      <c r="G24" s="139">
        <v>15.933560437894393</v>
      </c>
      <c r="H24" s="139">
        <v>18.874941906200789</v>
      </c>
      <c r="I24" s="139">
        <v>22.717895981813683</v>
      </c>
      <c r="J24" s="139">
        <v>28.804925648921607</v>
      </c>
      <c r="K24" s="139">
        <v>35.154083212382886</v>
      </c>
      <c r="L24" s="33"/>
      <c r="M24" s="117">
        <f t="shared" si="0"/>
        <v>1.8473154963442415</v>
      </c>
      <c r="N24" s="118">
        <f t="shared" si="1"/>
        <v>2.5597809371734992</v>
      </c>
    </row>
    <row r="25" spans="1:14">
      <c r="A25" s="36">
        <v>1994</v>
      </c>
      <c r="B25" s="139">
        <v>7.3785904357456031</v>
      </c>
      <c r="C25" s="139">
        <v>8.6867625901279624</v>
      </c>
      <c r="D25" s="139">
        <v>10.190393556484503</v>
      </c>
      <c r="E25" s="139">
        <v>11.806924337445436</v>
      </c>
      <c r="F25" s="139">
        <v>13.616820899795187</v>
      </c>
      <c r="G25" s="139">
        <v>15.748710535226005</v>
      </c>
      <c r="H25" s="139">
        <v>18.656401463822871</v>
      </c>
      <c r="I25" s="139">
        <v>22.838872138186336</v>
      </c>
      <c r="J25" s="139">
        <v>29.370748269918902</v>
      </c>
      <c r="K25" s="139">
        <v>36.12319065036391</v>
      </c>
      <c r="L25" s="33"/>
      <c r="M25" s="117">
        <f t="shared" si="0"/>
        <v>1.8454501599422646</v>
      </c>
      <c r="N25" s="118">
        <f t="shared" si="1"/>
        <v>2.6528358503200438</v>
      </c>
    </row>
    <row r="26" spans="1:14">
      <c r="A26" s="36">
        <v>1995</v>
      </c>
      <c r="B26" s="139">
        <v>7.3475590731542768</v>
      </c>
      <c r="C26" s="139">
        <v>8.7636381119246014</v>
      </c>
      <c r="D26" s="139">
        <v>10.244748068946341</v>
      </c>
      <c r="E26" s="139">
        <v>11.786260243316962</v>
      </c>
      <c r="F26" s="139">
        <v>13.532636366641782</v>
      </c>
      <c r="G26" s="139">
        <v>15.592010994934036</v>
      </c>
      <c r="H26" s="139">
        <v>18.525433263531994</v>
      </c>
      <c r="I26" s="139">
        <v>22.639031936321413</v>
      </c>
      <c r="J26" s="139">
        <v>29.092402462935844</v>
      </c>
      <c r="K26" s="139">
        <v>36.154903533795945</v>
      </c>
      <c r="L26" s="33"/>
      <c r="M26" s="117">
        <f t="shared" si="0"/>
        <v>1.8417866711798041</v>
      </c>
      <c r="N26" s="118">
        <f t="shared" si="1"/>
        <v>2.6716821877308772</v>
      </c>
    </row>
    <row r="27" spans="1:14">
      <c r="A27" s="36">
        <v>1996</v>
      </c>
      <c r="B27" s="139">
        <v>7.3275899037739078</v>
      </c>
      <c r="C27" s="139">
        <v>8.7860550547470204</v>
      </c>
      <c r="D27" s="139">
        <v>10.267733694444274</v>
      </c>
      <c r="E27" s="139">
        <v>11.83291838820627</v>
      </c>
      <c r="F27" s="139">
        <v>13.592730593472695</v>
      </c>
      <c r="G27" s="139">
        <v>15.843949371644586</v>
      </c>
      <c r="H27" s="139">
        <v>18.680052331209676</v>
      </c>
      <c r="I27" s="139">
        <v>22.73719068421201</v>
      </c>
      <c r="J27" s="139">
        <v>29.431811181421189</v>
      </c>
      <c r="K27" s="139">
        <v>36.40905513778646</v>
      </c>
      <c r="L27" s="33"/>
      <c r="M27" s="117">
        <f t="shared" si="0"/>
        <v>1.8550070039361877</v>
      </c>
      <c r="N27" s="118">
        <f t="shared" si="1"/>
        <v>2.6785681425386518</v>
      </c>
    </row>
    <row r="28" spans="1:14">
      <c r="A28" s="36">
        <v>1997</v>
      </c>
      <c r="B28" s="139">
        <v>7.4511499656585789</v>
      </c>
      <c r="C28" s="139">
        <v>8.8790493791775251</v>
      </c>
      <c r="D28" s="139">
        <v>10.358765149894905</v>
      </c>
      <c r="E28" s="139">
        <v>11.931389816790633</v>
      </c>
      <c r="F28" s="139">
        <v>13.9319130521947</v>
      </c>
      <c r="G28" s="139">
        <v>16.023299645147464</v>
      </c>
      <c r="H28" s="139">
        <v>18.903642940342181</v>
      </c>
      <c r="I28" s="139">
        <v>23.015024969279668</v>
      </c>
      <c r="J28" s="139">
        <v>29.79773923644051</v>
      </c>
      <c r="K28" s="139">
        <v>36.437430954587036</v>
      </c>
      <c r="L28" s="33"/>
      <c r="M28" s="117">
        <f t="shared" si="0"/>
        <v>1.8697668301410051</v>
      </c>
      <c r="N28" s="118">
        <f t="shared" si="1"/>
        <v>2.6153932211662081</v>
      </c>
    </row>
    <row r="29" spans="1:14">
      <c r="A29" s="36">
        <v>1998</v>
      </c>
      <c r="B29" s="139">
        <v>7.8875101209845653</v>
      </c>
      <c r="C29" s="139">
        <v>9.2787025156445573</v>
      </c>
      <c r="D29" s="139">
        <v>10.789851126408012</v>
      </c>
      <c r="E29" s="139">
        <v>12.431074806007512</v>
      </c>
      <c r="F29" s="139">
        <v>14.276145556946185</v>
      </c>
      <c r="G29" s="139">
        <v>16.588210638297873</v>
      </c>
      <c r="H29" s="139">
        <v>19.606311889862333</v>
      </c>
      <c r="I29" s="139">
        <v>23.922452148518985</v>
      </c>
      <c r="J29" s="139">
        <v>30.702226199415939</v>
      </c>
      <c r="K29" s="139">
        <v>37.900598206090955</v>
      </c>
      <c r="L29" s="33"/>
      <c r="M29" s="117">
        <f t="shared" si="0"/>
        <v>1.8099685880547756</v>
      </c>
      <c r="N29" s="118">
        <f t="shared" si="1"/>
        <v>2.6548201021703708</v>
      </c>
    </row>
    <row r="30" spans="1:14">
      <c r="A30" s="36">
        <v>1999</v>
      </c>
      <c r="B30" s="139">
        <v>8.0699530608908869</v>
      </c>
      <c r="C30" s="139">
        <v>9.5486722721700037</v>
      </c>
      <c r="D30" s="139">
        <v>11.029362717613404</v>
      </c>
      <c r="E30" s="139">
        <v>12.655686824683286</v>
      </c>
      <c r="F30" s="139">
        <v>14.406506252554149</v>
      </c>
      <c r="G30" s="139">
        <v>16.818262321209644</v>
      </c>
      <c r="H30" s="139">
        <v>19.981324233755622</v>
      </c>
      <c r="I30" s="139">
        <v>24.310769595422965</v>
      </c>
      <c r="J30" s="139">
        <v>31.567987004495304</v>
      </c>
      <c r="K30" s="139">
        <v>39.125782672660399</v>
      </c>
      <c r="L30" s="33"/>
      <c r="M30" s="117">
        <f t="shared" si="0"/>
        <v>1.785203227807094</v>
      </c>
      <c r="N30" s="118">
        <f t="shared" si="1"/>
        <v>2.7158411614005122</v>
      </c>
    </row>
    <row r="31" spans="1:14">
      <c r="A31" s="36">
        <v>2000</v>
      </c>
      <c r="B31" s="139">
        <v>8.1087574772637421</v>
      </c>
      <c r="C31" s="139">
        <v>9.653266607354686</v>
      </c>
      <c r="D31" s="139">
        <v>11.117100197706606</v>
      </c>
      <c r="E31" s="139">
        <v>12.883467062079875</v>
      </c>
      <c r="F31" s="139">
        <v>14.701101581652829</v>
      </c>
      <c r="G31" s="139">
        <v>16.993942625543696</v>
      </c>
      <c r="H31" s="139">
        <v>20.133443969948598</v>
      </c>
      <c r="I31" s="139">
        <v>24.45872965599051</v>
      </c>
      <c r="J31" s="139">
        <v>32.141979122182683</v>
      </c>
      <c r="K31" s="139">
        <v>39.480287900355876</v>
      </c>
      <c r="L31" s="33"/>
      <c r="M31" s="117">
        <f t="shared" si="0"/>
        <v>1.8129906613773383</v>
      </c>
      <c r="N31" s="118">
        <f t="shared" si="1"/>
        <v>2.6855326235979353</v>
      </c>
    </row>
    <row r="32" spans="1:14">
      <c r="A32" s="36">
        <v>2001</v>
      </c>
      <c r="B32" s="139">
        <v>8.2022027576923069</v>
      </c>
      <c r="C32" s="139">
        <v>9.8641508730769232</v>
      </c>
      <c r="D32" s="139">
        <v>11.478770769230771</v>
      </c>
      <c r="E32" s="139">
        <v>13.131640076923077</v>
      </c>
      <c r="F32" s="139">
        <v>15.01345323076923</v>
      </c>
      <c r="G32" s="139">
        <v>17.372627461538464</v>
      </c>
      <c r="H32" s="139">
        <v>20.470474538461538</v>
      </c>
      <c r="I32" s="139">
        <v>24.856986000000003</v>
      </c>
      <c r="J32" s="139">
        <v>32.649760846153846</v>
      </c>
      <c r="K32" s="139">
        <v>40.64555888461539</v>
      </c>
      <c r="L32" s="33"/>
      <c r="M32" s="117">
        <f t="shared" si="0"/>
        <v>1.8304172274562585</v>
      </c>
      <c r="N32" s="118">
        <f t="shared" si="1"/>
        <v>2.7072758185514973</v>
      </c>
    </row>
    <row r="33" spans="1:14">
      <c r="A33" s="36">
        <v>2002</v>
      </c>
      <c r="B33" s="139">
        <v>8.4086160030280102</v>
      </c>
      <c r="C33" s="139">
        <v>10.066441408024225</v>
      </c>
      <c r="D33" s="139">
        <v>11.629457721423165</v>
      </c>
      <c r="E33" s="139">
        <v>13.207235352006057</v>
      </c>
      <c r="F33" s="139">
        <v>15.388543679031038</v>
      </c>
      <c r="G33" s="139">
        <v>17.852129825889481</v>
      </c>
      <c r="H33" s="139">
        <v>20.895809841029525</v>
      </c>
      <c r="I33" s="139">
        <v>25.587836941710826</v>
      </c>
      <c r="J33" s="139">
        <v>33.055250643451934</v>
      </c>
      <c r="K33" s="139">
        <v>41.718978463285389</v>
      </c>
      <c r="L33" s="33"/>
      <c r="M33" s="117">
        <f t="shared" si="0"/>
        <v>1.8300923330890007</v>
      </c>
      <c r="N33" s="118">
        <f t="shared" si="1"/>
        <v>2.7110413651509542</v>
      </c>
    </row>
    <row r="34" spans="1:14">
      <c r="A34" s="36">
        <v>2003</v>
      </c>
      <c r="B34" s="139">
        <v>8.4467415771936309</v>
      </c>
      <c r="C34" s="139">
        <v>10.056296112550907</v>
      </c>
      <c r="D34" s="139">
        <v>11.672183487597186</v>
      </c>
      <c r="E34" s="139">
        <v>13.375844020733062</v>
      </c>
      <c r="F34" s="139">
        <v>15.424011032950759</v>
      </c>
      <c r="G34" s="139">
        <v>18.093936245834875</v>
      </c>
      <c r="H34" s="139">
        <v>21.371560755275823</v>
      </c>
      <c r="I34" s="139">
        <v>25.582899148463532</v>
      </c>
      <c r="J34" s="139">
        <v>33.707805812661974</v>
      </c>
      <c r="K34" s="139">
        <v>42.299696075527585</v>
      </c>
      <c r="L34" s="33"/>
      <c r="M34" s="117">
        <f t="shared" si="0"/>
        <v>1.8260308891887842</v>
      </c>
      <c r="N34" s="118">
        <f t="shared" si="1"/>
        <v>2.7424575867562289</v>
      </c>
    </row>
    <row r="35" spans="1:14">
      <c r="A35" s="36">
        <v>2004</v>
      </c>
      <c r="B35" s="139">
        <v>8.375000169430427</v>
      </c>
      <c r="C35" s="139">
        <v>9.9218865897620798</v>
      </c>
      <c r="D35" s="139">
        <v>11.620054217736122</v>
      </c>
      <c r="E35" s="139">
        <v>13.367181362653211</v>
      </c>
      <c r="F35" s="139">
        <v>15.401652775775057</v>
      </c>
      <c r="G35" s="139">
        <v>18.055332588320116</v>
      </c>
      <c r="H35" s="139">
        <v>21.239304397981257</v>
      </c>
      <c r="I35" s="139">
        <v>25.889595241528486</v>
      </c>
      <c r="J35" s="139">
        <v>34.160670511896186</v>
      </c>
      <c r="K35" s="139">
        <v>42.332100216294165</v>
      </c>
      <c r="L35" s="33"/>
      <c r="M35" s="117">
        <f t="shared" si="0"/>
        <v>1.839003279306501</v>
      </c>
      <c r="N35" s="118">
        <f t="shared" si="1"/>
        <v>2.7485426942540516</v>
      </c>
    </row>
    <row r="36" spans="1:14">
      <c r="A36" s="36">
        <v>2005</v>
      </c>
      <c r="B36" s="139">
        <v>8.2088249319846529</v>
      </c>
      <c r="C36" s="139">
        <v>9.7540859783746079</v>
      </c>
      <c r="D36" s="139">
        <v>11.639871956749216</v>
      </c>
      <c r="E36" s="139">
        <v>13.172580188350194</v>
      </c>
      <c r="F36" s="139">
        <v>15.292120579002443</v>
      </c>
      <c r="G36" s="139">
        <v>17.89241468433903</v>
      </c>
      <c r="H36" s="139">
        <v>21.240985420299968</v>
      </c>
      <c r="I36" s="139">
        <v>25.982894733170564</v>
      </c>
      <c r="J36" s="139">
        <v>34.441964562260203</v>
      </c>
      <c r="K36" s="139">
        <v>42.764528496686431</v>
      </c>
      <c r="L36" s="33"/>
      <c r="M36" s="117">
        <f t="shared" si="0"/>
        <v>1.862887892689564</v>
      </c>
      <c r="N36" s="118">
        <f t="shared" si="1"/>
        <v>2.7965074088812938</v>
      </c>
    </row>
    <row r="37" spans="1:14">
      <c r="A37" s="36">
        <v>2006</v>
      </c>
      <c r="B37" s="139">
        <v>8.1662193042890916</v>
      </c>
      <c r="C37" s="139">
        <v>9.8218862546437027</v>
      </c>
      <c r="D37" s="139">
        <v>11.472885579196218</v>
      </c>
      <c r="E37" s="139">
        <v>13.292335359675787</v>
      </c>
      <c r="F37" s="139">
        <v>15.306577642688282</v>
      </c>
      <c r="G37" s="139">
        <v>17.820625599459643</v>
      </c>
      <c r="H37" s="139">
        <v>21.186053123944614</v>
      </c>
      <c r="I37" s="139">
        <v>25.909135866261398</v>
      </c>
      <c r="J37" s="139">
        <v>34.486360418777444</v>
      </c>
      <c r="K37" s="139">
        <v>43.240816109422489</v>
      </c>
      <c r="L37" s="33"/>
      <c r="M37" s="117">
        <f t="shared" si="0"/>
        <v>1.8743774900398407</v>
      </c>
      <c r="N37" s="118">
        <f t="shared" si="1"/>
        <v>2.8249826394130606</v>
      </c>
    </row>
    <row r="38" spans="1:14">
      <c r="A38" s="36">
        <v>2007</v>
      </c>
      <c r="B38" s="139">
        <v>8.2686524958949104</v>
      </c>
      <c r="C38" s="139">
        <v>9.8529293924466348</v>
      </c>
      <c r="D38" s="139">
        <v>11.3477210180624</v>
      </c>
      <c r="E38" s="139">
        <v>13.329429359605912</v>
      </c>
      <c r="F38" s="139">
        <v>15.439326896551725</v>
      </c>
      <c r="G38" s="139">
        <v>17.940869950738918</v>
      </c>
      <c r="H38" s="139">
        <v>21.33861389162562</v>
      </c>
      <c r="I38" s="139">
        <v>26.447981313628901</v>
      </c>
      <c r="J38" s="139">
        <v>34.809938916256165</v>
      </c>
      <c r="K38" s="139">
        <v>43.407715205254519</v>
      </c>
      <c r="L38" s="33"/>
      <c r="M38" s="117">
        <f t="shared" si="0"/>
        <v>1.8672119676352099</v>
      </c>
      <c r="N38" s="118">
        <f t="shared" si="1"/>
        <v>2.8115030853417164</v>
      </c>
    </row>
    <row r="39" spans="1:14">
      <c r="A39" s="36">
        <v>2008</v>
      </c>
      <c r="B39" s="139">
        <v>8.3194255527684948</v>
      </c>
      <c r="C39" s="139">
        <v>9.7752778063212489</v>
      </c>
      <c r="D39" s="139">
        <v>11.323294912460655</v>
      </c>
      <c r="E39" s="139">
        <v>13.226220907153229</v>
      </c>
      <c r="F39" s="139">
        <v>15.541713391486779</v>
      </c>
      <c r="G39" s="139">
        <v>18.120775815576099</v>
      </c>
      <c r="H39" s="139">
        <v>21.411526814950765</v>
      </c>
      <c r="I39" s="139">
        <v>26.211605295013928</v>
      </c>
      <c r="J39" s="139">
        <v>34.802397216044263</v>
      </c>
      <c r="K39" s="139">
        <v>43.965419131924939</v>
      </c>
      <c r="L39" s="33"/>
      <c r="M39" s="117">
        <f t="shared" si="0"/>
        <v>1.8681233809845066</v>
      </c>
      <c r="N39" s="118">
        <f t="shared" si="1"/>
        <v>2.8288656484945669</v>
      </c>
    </row>
    <row r="40" spans="1:14">
      <c r="A40" s="36">
        <v>2009</v>
      </c>
      <c r="B40" s="139">
        <v>8.4795331481789429</v>
      </c>
      <c r="C40" s="139">
        <v>9.9194041404989104</v>
      </c>
      <c r="D40" s="139">
        <v>11.503027054569365</v>
      </c>
      <c r="E40" s="139">
        <v>13.400181162051602</v>
      </c>
      <c r="F40" s="139">
        <v>15.806447930453668</v>
      </c>
      <c r="G40" s="139">
        <v>18.475008999662332</v>
      </c>
      <c r="H40" s="139">
        <v>21.730216486704904</v>
      </c>
      <c r="I40" s="139">
        <v>26.965964390898659</v>
      </c>
      <c r="J40" s="139">
        <v>35.576970810859848</v>
      </c>
      <c r="K40" s="139">
        <v>44.776961542904623</v>
      </c>
      <c r="L40" s="33"/>
      <c r="M40" s="117">
        <f t="shared" si="0"/>
        <v>1.8640705395258992</v>
      </c>
      <c r="N40" s="118">
        <f t="shared" si="1"/>
        <v>2.8328288392127994</v>
      </c>
    </row>
    <row r="41" spans="1:14">
      <c r="A41" s="36">
        <v>2010</v>
      </c>
      <c r="B41" s="139">
        <v>8.4339295502810749</v>
      </c>
      <c r="C41" s="139">
        <v>9.8028423797626481</v>
      </c>
      <c r="D41" s="139">
        <v>11.381075109306684</v>
      </c>
      <c r="E41" s="139">
        <v>13.314014896939414</v>
      </c>
      <c r="F41" s="139">
        <v>15.704975515302937</v>
      </c>
      <c r="G41" s="139">
        <v>18.36185958775765</v>
      </c>
      <c r="H41" s="139">
        <v>21.566937008119925</v>
      </c>
      <c r="I41" s="139">
        <v>26.772690443472833</v>
      </c>
      <c r="J41" s="139">
        <v>35.90725190505934</v>
      </c>
      <c r="K41" s="139">
        <v>45.612656683322925</v>
      </c>
      <c r="L41" s="33"/>
      <c r="M41" s="117">
        <f t="shared" si="0"/>
        <v>1.862118413685296</v>
      </c>
      <c r="N41" s="118">
        <f t="shared" si="1"/>
        <v>2.9043443359002965</v>
      </c>
    </row>
    <row r="42" spans="1:14">
      <c r="A42" s="36">
        <v>2011</v>
      </c>
      <c r="B42" s="139">
        <v>8.2351359836561766</v>
      </c>
      <c r="C42" s="139">
        <v>9.5746583535108964</v>
      </c>
      <c r="D42" s="139">
        <v>11.195077542372884</v>
      </c>
      <c r="E42" s="139">
        <v>13.152523214285717</v>
      </c>
      <c r="F42" s="139">
        <v>15.413033868038744</v>
      </c>
      <c r="G42" s="139">
        <v>17.985306961259084</v>
      </c>
      <c r="H42" s="139">
        <v>21.374933989104118</v>
      </c>
      <c r="I42" s="139">
        <v>26.187423668280875</v>
      </c>
      <c r="J42" s="139">
        <v>35.412423516949161</v>
      </c>
      <c r="K42" s="139">
        <v>44.869459110169494</v>
      </c>
      <c r="L42" s="33"/>
      <c r="M42" s="117">
        <f t="shared" si="0"/>
        <v>1.871618622768118</v>
      </c>
      <c r="N42" s="118">
        <f t="shared" si="1"/>
        <v>2.9111373850422209</v>
      </c>
    </row>
    <row r="43" spans="1:14">
      <c r="A43" s="36">
        <v>2012</v>
      </c>
      <c r="B43" s="139">
        <v>8.0714991679101686</v>
      </c>
      <c r="C43" s="139">
        <v>9.3777526319195417</v>
      </c>
      <c r="D43" s="139">
        <v>10.953273016536148</v>
      </c>
      <c r="E43" s="139">
        <v>12.880228612724164</v>
      </c>
      <c r="F43" s="139">
        <v>15.145429764159834</v>
      </c>
      <c r="G43" s="139">
        <v>17.833745925148683</v>
      </c>
      <c r="H43" s="139">
        <v>21.249053718136693</v>
      </c>
      <c r="I43" s="139">
        <v>26.19442055506396</v>
      </c>
      <c r="J43" s="139">
        <v>35.314593319164793</v>
      </c>
      <c r="K43" s="139">
        <v>45.236167788534978</v>
      </c>
      <c r="L43" s="33"/>
      <c r="M43" s="117">
        <f t="shared" si="0"/>
        <v>1.8764085145884011</v>
      </c>
      <c r="N43" s="118">
        <f t="shared" si="1"/>
        <v>2.9867866737979205</v>
      </c>
    </row>
    <row r="44" spans="1:14">
      <c r="A44" s="36">
        <v>2013</v>
      </c>
      <c r="B44" s="139">
        <v>8.0911008670745268</v>
      </c>
      <c r="C44" s="139">
        <v>9.5727152931874979</v>
      </c>
      <c r="D44" s="139">
        <v>11.06110700151023</v>
      </c>
      <c r="E44" s="139">
        <v>12.998719991042021</v>
      </c>
      <c r="F44" s="139">
        <v>15.102768238206325</v>
      </c>
      <c r="G44" s="139">
        <v>17.946946809921297</v>
      </c>
      <c r="H44" s="139">
        <v>21.390306984090614</v>
      </c>
      <c r="I44" s="139">
        <v>26.600402648974971</v>
      </c>
      <c r="J44" s="139">
        <v>35.686599247996256</v>
      </c>
      <c r="K44" s="139">
        <v>45.626072747569431</v>
      </c>
      <c r="L44" s="33"/>
      <c r="M44" s="117">
        <f t="shared" si="0"/>
        <v>1.8665900334606735</v>
      </c>
      <c r="N44" s="118">
        <f t="shared" si="1"/>
        <v>3.0210403833216866</v>
      </c>
    </row>
    <row r="45" spans="1:14" ht="24" customHeight="1">
      <c r="A45" s="202" t="s">
        <v>155</v>
      </c>
      <c r="B45" s="203"/>
      <c r="C45" s="203"/>
      <c r="D45" s="203"/>
      <c r="E45" s="203"/>
      <c r="F45" s="203"/>
      <c r="G45" s="203"/>
      <c r="H45" s="203"/>
      <c r="I45" s="203"/>
      <c r="J45" s="203"/>
      <c r="K45" s="203"/>
      <c r="L45" s="203"/>
      <c r="M45" s="203"/>
      <c r="N45" s="204"/>
    </row>
    <row r="46" spans="1:14" ht="45" customHeight="1">
      <c r="A46" s="205" t="s">
        <v>162</v>
      </c>
      <c r="B46" s="206"/>
      <c r="C46" s="206"/>
      <c r="D46" s="206"/>
      <c r="E46" s="206"/>
      <c r="F46" s="206"/>
      <c r="G46" s="206"/>
      <c r="H46" s="206"/>
      <c r="I46" s="206"/>
      <c r="J46" s="206"/>
      <c r="K46" s="206"/>
      <c r="L46" s="206"/>
      <c r="M46" s="206"/>
      <c r="N46" s="207"/>
    </row>
    <row r="47" spans="1:14" ht="27.75" customHeight="1">
      <c r="A47" s="205" t="s">
        <v>151</v>
      </c>
      <c r="B47" s="206"/>
      <c r="C47" s="206"/>
      <c r="D47" s="206"/>
      <c r="E47" s="206"/>
      <c r="F47" s="206"/>
      <c r="G47" s="206"/>
      <c r="H47" s="206"/>
      <c r="I47" s="206"/>
      <c r="J47" s="206"/>
      <c r="K47" s="206"/>
      <c r="L47" s="206"/>
      <c r="M47" s="206"/>
      <c r="N47" s="207"/>
    </row>
    <row r="48" spans="1:14" ht="42" customHeight="1" thickBot="1">
      <c r="A48" s="183" t="s">
        <v>156</v>
      </c>
      <c r="B48" s="184"/>
      <c r="C48" s="184"/>
      <c r="D48" s="184"/>
      <c r="E48" s="184"/>
      <c r="F48" s="184"/>
      <c r="G48" s="184"/>
      <c r="H48" s="184"/>
      <c r="I48" s="184"/>
      <c r="J48" s="184"/>
      <c r="K48" s="184"/>
      <c r="L48" s="184"/>
      <c r="M48" s="184"/>
      <c r="N48" s="185"/>
    </row>
  </sheetData>
  <mergeCells count="17">
    <mergeCell ref="A48:N48"/>
    <mergeCell ref="M2:N2"/>
    <mergeCell ref="A1:N1"/>
    <mergeCell ref="A45:N45"/>
    <mergeCell ref="A47:N47"/>
    <mergeCell ref="A2:A3"/>
    <mergeCell ref="B2:B3"/>
    <mergeCell ref="C2:C3"/>
    <mergeCell ref="D2:D3"/>
    <mergeCell ref="E2:E3"/>
    <mergeCell ref="F2:F3"/>
    <mergeCell ref="G2:G3"/>
    <mergeCell ref="H2:H3"/>
    <mergeCell ref="I2:I3"/>
    <mergeCell ref="J2:J3"/>
    <mergeCell ref="K2:K3"/>
    <mergeCell ref="A46:N46"/>
  </mergeCells>
  <pageMargins left="0.75" right="0.75" top="1" bottom="1" header="0.5" footer="0.5"/>
  <pageSetup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47"/>
  <sheetViews>
    <sheetView topLeftCell="A16" zoomScaleNormal="100" workbookViewId="0">
      <selection activeCell="O9" sqref="O9"/>
    </sheetView>
  </sheetViews>
  <sheetFormatPr defaultColWidth="9.140625" defaultRowHeight="15"/>
  <cols>
    <col min="1" max="1" width="9.140625" style="31"/>
    <col min="2" max="10" width="9" style="31" customWidth="1"/>
    <col min="11" max="11" width="11.85546875" style="31" customWidth="1"/>
    <col min="12" max="16384" width="9.140625" style="31"/>
  </cols>
  <sheetData>
    <row r="1" spans="1:11" ht="25.5" customHeight="1">
      <c r="A1" s="214" t="s">
        <v>157</v>
      </c>
      <c r="B1" s="215"/>
      <c r="C1" s="215"/>
      <c r="D1" s="215"/>
      <c r="E1" s="215"/>
      <c r="F1" s="215"/>
      <c r="G1" s="215"/>
      <c r="H1" s="215"/>
      <c r="I1" s="215"/>
      <c r="J1" s="215"/>
      <c r="K1" s="216"/>
    </row>
    <row r="2" spans="1:11" s="33" customFormat="1">
      <c r="A2" s="34" t="s">
        <v>4</v>
      </c>
      <c r="B2" s="32" t="s">
        <v>74</v>
      </c>
      <c r="C2" s="32" t="s">
        <v>75</v>
      </c>
      <c r="D2" s="32" t="s">
        <v>80</v>
      </c>
      <c r="E2" s="32" t="s">
        <v>81</v>
      </c>
      <c r="F2" s="32" t="s">
        <v>76</v>
      </c>
      <c r="G2" s="32" t="s">
        <v>82</v>
      </c>
      <c r="H2" s="32" t="s">
        <v>83</v>
      </c>
      <c r="I2" s="32" t="s">
        <v>77</v>
      </c>
      <c r="J2" s="32" t="s">
        <v>78</v>
      </c>
      <c r="K2" s="35" t="s">
        <v>79</v>
      </c>
    </row>
    <row r="3" spans="1:11">
      <c r="A3" s="36">
        <v>1973</v>
      </c>
      <c r="B3" s="38">
        <f>'6'!B4/'5'!B4</f>
        <v>0.70406413336537388</v>
      </c>
      <c r="C3" s="38">
        <f>'6'!C4/'5'!C4</f>
        <v>0.68191366092745853</v>
      </c>
      <c r="D3" s="38">
        <f>'6'!D4/'5'!D4</f>
        <v>0.65081359407640238</v>
      </c>
      <c r="E3" s="38">
        <f>'6'!E4/'5'!E4</f>
        <v>0.63503736849420278</v>
      </c>
      <c r="F3" s="38">
        <f>'6'!F4/'5'!F4</f>
        <v>0.63120536430826568</v>
      </c>
      <c r="G3" s="38">
        <f>'6'!G4/'5'!G4</f>
        <v>0.62675374821247143</v>
      </c>
      <c r="H3" s="38">
        <f>'6'!H4/'5'!H4</f>
        <v>0.64166481441662049</v>
      </c>
      <c r="I3" s="38">
        <f>'6'!I4/'5'!I4</f>
        <v>0.64282256306657082</v>
      </c>
      <c r="J3" s="38">
        <f>'6'!J4/'5'!J4</f>
        <v>0.62404847495131344</v>
      </c>
      <c r="K3" s="40">
        <f>'6'!K4/'5'!K4</f>
        <v>0.61183430136636907</v>
      </c>
    </row>
    <row r="4" spans="1:11">
      <c r="A4" s="36">
        <v>1974</v>
      </c>
      <c r="B4" s="38">
        <f>(('6'!B5/'5'!B5)*100)/100</f>
        <v>0.77722959962361349</v>
      </c>
      <c r="C4" s="38">
        <f>(('6'!C5/'5'!C5)*100)/100</f>
        <v>0.68049481970638448</v>
      </c>
      <c r="D4" s="38">
        <f>(('6'!D5/'5'!D5)*100)/100</f>
        <v>0.64612212235098465</v>
      </c>
      <c r="E4" s="38">
        <f>(('6'!E5/'5'!E5)*100)/100</f>
        <v>0.6350492223955736</v>
      </c>
      <c r="F4" s="38">
        <f>(('6'!F5/'5'!F5)*100)/100</f>
        <v>0.62326377157550394</v>
      </c>
      <c r="G4" s="38">
        <f>(('6'!G5/'5'!G5)*100)/100</f>
        <v>0.62866102606029906</v>
      </c>
      <c r="H4" s="38">
        <f>(('6'!H5/'5'!H5)*100)/100</f>
        <v>0.63700200796195161</v>
      </c>
      <c r="I4" s="38">
        <f>(('6'!I5/'5'!I5)*100)/100</f>
        <v>0.65089652130119058</v>
      </c>
      <c r="J4" s="38">
        <f>(('6'!J5/'5'!J5)*100)/100</f>
        <v>0.63045186559637156</v>
      </c>
      <c r="K4" s="40">
        <f>(('6'!K5/'5'!K5)*100)/100</f>
        <v>0.61193748782190627</v>
      </c>
    </row>
    <row r="5" spans="1:11">
      <c r="A5" s="36">
        <v>1975</v>
      </c>
      <c r="B5" s="38">
        <f>(('6'!B6/'5'!B6)*100)/100</f>
        <v>0.77221201724510447</v>
      </c>
      <c r="C5" s="38">
        <f>(('6'!C6/'5'!C6)*100)/100</f>
        <v>0.69436885950465022</v>
      </c>
      <c r="D5" s="38">
        <f>(('6'!D6/'5'!D6)*100)/100</f>
        <v>0.65933186151604972</v>
      </c>
      <c r="E5" s="38">
        <f>(('6'!E6/'5'!E6)*100)/100</f>
        <v>0.63708000308219781</v>
      </c>
      <c r="F5" s="38">
        <f>(('6'!F6/'5'!F6)*100)/100</f>
        <v>0.62596280443725283</v>
      </c>
      <c r="G5" s="38">
        <f>(('6'!G6/'5'!G6)*100)/100</f>
        <v>0.6330539745828857</v>
      </c>
      <c r="H5" s="38">
        <f>(('6'!H6/'5'!H6)*100)/100</f>
        <v>0.64298022375810215</v>
      </c>
      <c r="I5" s="38">
        <f>(('6'!I6/'5'!I6)*100)/100</f>
        <v>0.64975454821508416</v>
      </c>
      <c r="J5" s="38">
        <f>(('6'!J6/'5'!J6)*100)/100</f>
        <v>0.63734242199318092</v>
      </c>
      <c r="K5" s="40">
        <f>(('6'!K6/'5'!K6)*100)/100</f>
        <v>0.62598030999935961</v>
      </c>
    </row>
    <row r="6" spans="1:11">
      <c r="A6" s="36">
        <v>1976</v>
      </c>
      <c r="B6" s="38">
        <f>(('6'!B7/'5'!B7)*100)/100</f>
        <v>0.79681134143123244</v>
      </c>
      <c r="C6" s="38">
        <f>(('6'!C7/'5'!C7)*100)/100</f>
        <v>0.73945147212054596</v>
      </c>
      <c r="D6" s="38">
        <f>(('6'!D7/'5'!D7)*100)/100</f>
        <v>0.68148196238972569</v>
      </c>
      <c r="E6" s="38">
        <f>(('6'!E7/'5'!E7)*100)/100</f>
        <v>0.64246030576695556</v>
      </c>
      <c r="F6" s="38">
        <f>(('6'!F7/'5'!F7)*100)/100</f>
        <v>0.63403760754700778</v>
      </c>
      <c r="G6" s="38">
        <f>(('6'!G7/'5'!G7)*100)/100</f>
        <v>0.63030160574629579</v>
      </c>
      <c r="H6" s="38">
        <f>(('6'!H7/'5'!H7)*100)/100</f>
        <v>0.64659764406311959</v>
      </c>
      <c r="I6" s="38">
        <f>(('6'!I7/'5'!I7)*100)/100</f>
        <v>0.65587841693137572</v>
      </c>
      <c r="J6" s="38">
        <f>(('6'!J7/'5'!J7)*100)/100</f>
        <v>0.63115271643412973</v>
      </c>
      <c r="K6" s="40">
        <f>(('6'!K7/'5'!K7)*100)/100</f>
        <v>0.64600752488636815</v>
      </c>
    </row>
    <row r="7" spans="1:11">
      <c r="A7" s="36">
        <v>1977</v>
      </c>
      <c r="B7" s="38">
        <f>(('6'!B8/'5'!B8)*100)/100</f>
        <v>0.84320807716558366</v>
      </c>
      <c r="C7" s="38">
        <f>(('6'!C8/'5'!C8)*100)/100</f>
        <v>0.74014288304987597</v>
      </c>
      <c r="D7" s="38">
        <f>(('6'!D8/'5'!D8)*100)/100</f>
        <v>0.67200625303279427</v>
      </c>
      <c r="E7" s="38">
        <f>(('6'!E8/'5'!E8)*100)/100</f>
        <v>0.63686969772069546</v>
      </c>
      <c r="F7" s="38">
        <f>(('6'!F8/'5'!F8)*100)/100</f>
        <v>0.62734420785991363</v>
      </c>
      <c r="G7" s="38">
        <f>(('6'!G8/'5'!G8)*100)/100</f>
        <v>0.63024842334793085</v>
      </c>
      <c r="H7" s="38">
        <f>(('6'!H8/'5'!H8)*100)/100</f>
        <v>0.63127908033109592</v>
      </c>
      <c r="I7" s="38">
        <f>(('6'!I8/'5'!I8)*100)/100</f>
        <v>0.64555246034259151</v>
      </c>
      <c r="J7" s="38">
        <f>(('6'!J8/'5'!J8)*100)/100</f>
        <v>0.63877281098530525</v>
      </c>
      <c r="K7" s="40">
        <f>(('6'!K8/'5'!K8)*100)/100</f>
        <v>0.62885150650994359</v>
      </c>
    </row>
    <row r="8" spans="1:11">
      <c r="A8" s="36">
        <v>1978</v>
      </c>
      <c r="B8" s="38">
        <f>(('6'!B9/'5'!B9)*100)/100</f>
        <v>0.81229818027595424</v>
      </c>
      <c r="C8" s="38">
        <f>(('6'!C9/'5'!C9)*100)/100</f>
        <v>0.72952851954353359</v>
      </c>
      <c r="D8" s="38">
        <f>(('6'!D9/'5'!D9)*100)/100</f>
        <v>0.6679329097090746</v>
      </c>
      <c r="E8" s="38">
        <f>(('6'!E9/'5'!E9)*100)/100</f>
        <v>0.64452718959592947</v>
      </c>
      <c r="F8" s="38">
        <f>(('6'!F9/'5'!F9)*100)/100</f>
        <v>0.6240223962288407</v>
      </c>
      <c r="G8" s="38">
        <f>(('6'!G9/'5'!G9)*100)/100</f>
        <v>0.61822546398106104</v>
      </c>
      <c r="H8" s="38">
        <f>(('6'!H9/'5'!H9)*100)/100</f>
        <v>0.63491909447590367</v>
      </c>
      <c r="I8" s="38">
        <f>(('6'!I9/'5'!I9)*100)/100</f>
        <v>0.64312483975058898</v>
      </c>
      <c r="J8" s="38">
        <f>(('6'!J9/'5'!J9)*100)/100</f>
        <v>0.64101126049070667</v>
      </c>
      <c r="K8" s="40">
        <f>(('6'!K9/'5'!K9)*100)/100</f>
        <v>0.63388701714205797</v>
      </c>
    </row>
    <row r="9" spans="1:11">
      <c r="A9" s="36">
        <v>1979</v>
      </c>
      <c r="B9" s="38">
        <f>(('6'!B10/'5'!B10)*100)/100</f>
        <v>0.86676661456410098</v>
      </c>
      <c r="C9" s="38">
        <f>(('6'!C10/'5'!C10)*100)/100</f>
        <v>0.73894894534679623</v>
      </c>
      <c r="D9" s="38">
        <f>(('6'!D10/'5'!D10)*100)/100</f>
        <v>0.66683232363178024</v>
      </c>
      <c r="E9" s="38">
        <f>(('6'!E10/'5'!E10)*100)/100</f>
        <v>0.63910867383406655</v>
      </c>
      <c r="F9" s="38">
        <f>(('6'!F10/'5'!F10)*100)/100</f>
        <v>0.62654211398697179</v>
      </c>
      <c r="G9" s="38">
        <f>(('6'!G10/'5'!G10)*100)/100</f>
        <v>0.6271535394534532</v>
      </c>
      <c r="H9" s="38">
        <f>(('6'!H10/'5'!H10)*100)/100</f>
        <v>0.62282975868549528</v>
      </c>
      <c r="I9" s="38">
        <f>(('6'!I10/'5'!I10)*100)/100</f>
        <v>0.62381564588173177</v>
      </c>
      <c r="J9" s="38">
        <f>(('6'!J10/'5'!J10)*100)/100</f>
        <v>0.63770679500435989</v>
      </c>
      <c r="K9" s="40">
        <f>(('6'!K10/'5'!K10)*100)/100</f>
        <v>0.62856223305298076</v>
      </c>
    </row>
    <row r="10" spans="1:11">
      <c r="A10" s="36">
        <v>1980</v>
      </c>
      <c r="B10" s="38">
        <f>(('6'!B11/'5'!B11)*100)/100</f>
        <v>0.83236704071937584</v>
      </c>
      <c r="C10" s="38">
        <f>(('6'!C11/'5'!C11)*100)/100</f>
        <v>0.72370591424760844</v>
      </c>
      <c r="D10" s="38">
        <f>(('6'!D11/'5'!D11)*100)/100</f>
        <v>0.68581780223263689</v>
      </c>
      <c r="E10" s="38">
        <f>(('6'!E11/'5'!E11)*100)/100</f>
        <v>0.65863721747932369</v>
      </c>
      <c r="F10" s="38">
        <f>(('6'!F11/'5'!F11)*100)/100</f>
        <v>0.63433330805517685</v>
      </c>
      <c r="G10" s="38">
        <f>(('6'!G11/'5'!G11)*100)/100</f>
        <v>0.62741823184765955</v>
      </c>
      <c r="H10" s="38">
        <f>(('6'!H11/'5'!H11)*100)/100</f>
        <v>0.62708012697020554</v>
      </c>
      <c r="I10" s="38">
        <f>(('6'!I11/'5'!I11)*100)/100</f>
        <v>0.64928318508339744</v>
      </c>
      <c r="J10" s="38">
        <f>(('6'!J11/'5'!J11)*100)/100</f>
        <v>0.65792286535638522</v>
      </c>
      <c r="K10" s="40">
        <f>(('6'!K11/'5'!K11)*100)/100</f>
        <v>0.64802802376498037</v>
      </c>
    </row>
    <row r="11" spans="1:11">
      <c r="A11" s="36">
        <v>1981</v>
      </c>
      <c r="B11" s="38">
        <f>(('6'!B12/'5'!B12)*100)/100</f>
        <v>0.88683853404913504</v>
      </c>
      <c r="C11" s="38">
        <f>(('6'!C12/'5'!C12)*100)/100</f>
        <v>0.74632275468387566</v>
      </c>
      <c r="D11" s="38">
        <f>(('6'!D12/'5'!D12)*100)/100</f>
        <v>0.68333414412202842</v>
      </c>
      <c r="E11" s="38">
        <f>(('6'!E12/'5'!E12)*100)/100</f>
        <v>0.65895020124315951</v>
      </c>
      <c r="F11" s="38">
        <f>(('6'!F12/'5'!F12)*100)/100</f>
        <v>0.64248086764264589</v>
      </c>
      <c r="G11" s="38">
        <f>(('6'!G12/'5'!G12)*100)/100</f>
        <v>0.63204052509583508</v>
      </c>
      <c r="H11" s="38">
        <f>(('6'!H12/'5'!H12)*100)/100</f>
        <v>0.63039179818161672</v>
      </c>
      <c r="I11" s="38">
        <f>(('6'!I12/'5'!I12)*100)/100</f>
        <v>0.65199887355259212</v>
      </c>
      <c r="J11" s="38">
        <f>(('6'!J12/'5'!J12)*100)/100</f>
        <v>0.66583760817257664</v>
      </c>
      <c r="K11" s="40">
        <f>(('6'!K12/'5'!K12)*100)/100</f>
        <v>0.63638618766535249</v>
      </c>
    </row>
    <row r="12" spans="1:11">
      <c r="A12" s="36">
        <v>1982</v>
      </c>
      <c r="B12" s="38">
        <f>(('6'!B13/'5'!B13)*100)/100</f>
        <v>0.88931813938083448</v>
      </c>
      <c r="C12" s="38">
        <f>(('6'!C13/'5'!C13)*100)/100</f>
        <v>0.75227876697445339</v>
      </c>
      <c r="D12" s="38">
        <f>(('6'!D13/'5'!D13)*100)/100</f>
        <v>0.70309926541505319</v>
      </c>
      <c r="E12" s="38">
        <f>(('6'!E13/'5'!E13)*100)/100</f>
        <v>0.67546921365454093</v>
      </c>
      <c r="F12" s="38">
        <f>(('6'!F13/'5'!F13)*100)/100</f>
        <v>0.64829682921325793</v>
      </c>
      <c r="G12" s="38">
        <f>(('6'!G13/'5'!G13)*100)/100</f>
        <v>0.63117730249753912</v>
      </c>
      <c r="H12" s="38">
        <f>(('6'!H13/'5'!H13)*100)/100</f>
        <v>0.65234712579333953</v>
      </c>
      <c r="I12" s="38">
        <f>(('6'!I13/'5'!I13)*100)/100</f>
        <v>0.66009475845065591</v>
      </c>
      <c r="J12" s="38">
        <f>(('6'!J13/'5'!J13)*100)/100</f>
        <v>0.66617172121247836</v>
      </c>
      <c r="K12" s="40">
        <f>(('6'!K13/'5'!K13)*100)/100</f>
        <v>0.64794196506329937</v>
      </c>
    </row>
    <row r="13" spans="1:11">
      <c r="A13" s="36">
        <v>1983</v>
      </c>
      <c r="B13" s="38">
        <f>(('6'!B14/'5'!B14)*100)/100</f>
        <v>0.8930089907735137</v>
      </c>
      <c r="C13" s="38">
        <f>(('6'!C14/'5'!C14)*100)/100</f>
        <v>0.76303469107425526</v>
      </c>
      <c r="D13" s="38">
        <f>(('6'!D14/'5'!D14)*100)/100</f>
        <v>0.72247140679039856</v>
      </c>
      <c r="E13" s="38">
        <f>(('6'!E14/'5'!E14)*100)/100</f>
        <v>0.68476149153200194</v>
      </c>
      <c r="F13" s="38">
        <f>(('6'!F14/'5'!F14)*100)/100</f>
        <v>0.66544326613740368</v>
      </c>
      <c r="G13" s="38">
        <f>(('6'!G14/'5'!G14)*100)/100</f>
        <v>0.63916173072900251</v>
      </c>
      <c r="H13" s="38">
        <f>(('6'!H14/'5'!H14)*100)/100</f>
        <v>0.66558257220527461</v>
      </c>
      <c r="I13" s="38">
        <f>(('6'!I14/'5'!I14)*100)/100</f>
        <v>0.67496006145982745</v>
      </c>
      <c r="J13" s="38">
        <f>(('6'!J14/'5'!J14)*100)/100</f>
        <v>0.66649009476110588</v>
      </c>
      <c r="K13" s="40">
        <f>(('6'!K14/'5'!K14)*100)/100</f>
        <v>0.62891350831666315</v>
      </c>
    </row>
    <row r="14" spans="1:11">
      <c r="A14" s="36">
        <v>1984</v>
      </c>
      <c r="B14" s="38">
        <f>(('6'!B15/'5'!B15)*100)/100</f>
        <v>0.87156865728640653</v>
      </c>
      <c r="C14" s="38">
        <f>(('6'!C15/'5'!C15)*100)/100</f>
        <v>0.7615165763110755</v>
      </c>
      <c r="D14" s="38">
        <f>(('6'!D15/'5'!D15)*100)/100</f>
        <v>0.73409490345999784</v>
      </c>
      <c r="E14" s="38">
        <f>(('6'!E15/'5'!E15)*100)/100</f>
        <v>0.6852503505709584</v>
      </c>
      <c r="F14" s="38">
        <f>(('6'!F15/'5'!F15)*100)/100</f>
        <v>0.67419458366092655</v>
      </c>
      <c r="G14" s="38">
        <f>(('6'!G15/'5'!G15)*100)/100</f>
        <v>0.66853365117416697</v>
      </c>
      <c r="H14" s="38">
        <f>(('6'!H15/'5'!H15)*100)/100</f>
        <v>0.66369412982371745</v>
      </c>
      <c r="I14" s="38">
        <f>(('6'!I15/'5'!I15)*100)/100</f>
        <v>0.68404670856193461</v>
      </c>
      <c r="J14" s="38">
        <f>(('6'!J15/'5'!J15)*100)/100</f>
        <v>0.66404164418294254</v>
      </c>
      <c r="K14" s="40">
        <f>(('6'!K15/'5'!K15)*100)/100</f>
        <v>0.64104710495957495</v>
      </c>
    </row>
    <row r="15" spans="1:11">
      <c r="A15" s="36">
        <v>1985</v>
      </c>
      <c r="B15" s="38">
        <f>(('6'!B16/'5'!B16)*100)/100</f>
        <v>0.8576626590850478</v>
      </c>
      <c r="C15" s="38">
        <f>(('6'!C16/'5'!C16)*100)/100</f>
        <v>0.7671519443017526</v>
      </c>
      <c r="D15" s="38">
        <f>(('6'!D16/'5'!D16)*100)/100</f>
        <v>0.73906071720457467</v>
      </c>
      <c r="E15" s="38">
        <f>(('6'!E16/'5'!E16)*100)/100</f>
        <v>0.68866118360890871</v>
      </c>
      <c r="F15" s="38">
        <f>(('6'!F16/'5'!F16)*100)/100</f>
        <v>0.67090711699373951</v>
      </c>
      <c r="G15" s="38">
        <f>(('6'!G16/'5'!G16)*100)/100</f>
        <v>0.68142064108984057</v>
      </c>
      <c r="H15" s="38">
        <f>(('6'!H16/'5'!H16)*100)/100</f>
        <v>0.67213521937131959</v>
      </c>
      <c r="I15" s="38">
        <f>(('6'!I16/'5'!I16)*100)/100</f>
        <v>0.69710733943935344</v>
      </c>
      <c r="J15" s="38">
        <f>(('6'!J16/'5'!J16)*100)/100</f>
        <v>0.68071467825556053</v>
      </c>
      <c r="K15" s="40">
        <f>(('6'!K16/'5'!K16)*100)/100</f>
        <v>0.63161279190574315</v>
      </c>
    </row>
    <row r="16" spans="1:11">
      <c r="A16" s="36">
        <v>1986</v>
      </c>
      <c r="B16" s="38">
        <f>(('6'!B17/'5'!B17)*100)/100</f>
        <v>0.8467989192455283</v>
      </c>
      <c r="C16" s="38">
        <f>(('6'!C17/'5'!C17)*100)/100</f>
        <v>0.76368931559476083</v>
      </c>
      <c r="D16" s="38">
        <f>(('6'!D17/'5'!D17)*100)/100</f>
        <v>0.72736090623983174</v>
      </c>
      <c r="E16" s="38">
        <f>(('6'!E17/'5'!E17)*100)/100</f>
        <v>0.70318882492197166</v>
      </c>
      <c r="F16" s="38">
        <f>(('6'!F17/'5'!F17)*100)/100</f>
        <v>0.66924271080282383</v>
      </c>
      <c r="G16" s="38">
        <f>(('6'!G17/'5'!G17)*100)/100</f>
        <v>0.68305957302529752</v>
      </c>
      <c r="H16" s="38">
        <f>(('6'!H17/'5'!H17)*100)/100</f>
        <v>0.68424973526639898</v>
      </c>
      <c r="I16" s="38">
        <f>(('6'!I17/'5'!I17)*100)/100</f>
        <v>0.68500718079688871</v>
      </c>
      <c r="J16" s="38">
        <f>(('6'!J17/'5'!J17)*100)/100</f>
        <v>0.6835520715122313</v>
      </c>
      <c r="K16" s="40">
        <f>(('6'!K17/'5'!K17)*100)/100</f>
        <v>0.66228222446328933</v>
      </c>
    </row>
    <row r="17" spans="1:11">
      <c r="A17" s="36">
        <v>1987</v>
      </c>
      <c r="B17" s="38">
        <f>(('6'!B18/'5'!B18)*100)/100</f>
        <v>0.83521195714609608</v>
      </c>
      <c r="C17" s="38">
        <f>(('6'!C18/'5'!C18)*100)/100</f>
        <v>0.7639252849362107</v>
      </c>
      <c r="D17" s="38">
        <f>(('6'!D18/'5'!D18)*100)/100</f>
        <v>0.7286901709332787</v>
      </c>
      <c r="E17" s="38">
        <f>(('6'!E18/'5'!E18)*100)/100</f>
        <v>0.71661925961741801</v>
      </c>
      <c r="F17" s="38">
        <f>(('6'!F18/'5'!F18)*100)/100</f>
        <v>0.69075204340853891</v>
      </c>
      <c r="G17" s="38">
        <f>(('6'!G18/'5'!G18)*100)/100</f>
        <v>0.69983491566583811</v>
      </c>
      <c r="H17" s="38">
        <f>(('6'!H18/'5'!H18)*100)/100</f>
        <v>0.70640872578534863</v>
      </c>
      <c r="I17" s="38">
        <f>(('6'!I18/'5'!I18)*100)/100</f>
        <v>0.70836837074241421</v>
      </c>
      <c r="J17" s="38">
        <f>(('6'!J18/'5'!J18)*100)/100</f>
        <v>0.68131033319422196</v>
      </c>
      <c r="K17" s="40">
        <f>(('6'!K18/'5'!K18)*100)/100</f>
        <v>0.65818260613247537</v>
      </c>
    </row>
    <row r="18" spans="1:11">
      <c r="A18" s="36">
        <v>1988</v>
      </c>
      <c r="B18" s="38">
        <f>(('6'!B19/'5'!B19)*100)/100</f>
        <v>0.81537703031304998</v>
      </c>
      <c r="C18" s="38">
        <f>(('6'!C19/'5'!C19)*100)/100</f>
        <v>0.77792528168444841</v>
      </c>
      <c r="D18" s="38">
        <f>(('6'!D19/'5'!D19)*100)/100</f>
        <v>0.73275048087657157</v>
      </c>
      <c r="E18" s="38">
        <f>(('6'!E19/'5'!E19)*100)/100</f>
        <v>0.72256384678447516</v>
      </c>
      <c r="F18" s="38">
        <f>(('6'!F19/'5'!F19)*100)/100</f>
        <v>0.71061005978062286</v>
      </c>
      <c r="G18" s="38">
        <f>(('6'!G19/'5'!G19)*100)/100</f>
        <v>0.70134292806086374</v>
      </c>
      <c r="H18" s="38">
        <f>(('6'!H19/'5'!H19)*100)/100</f>
        <v>0.71886989056338568</v>
      </c>
      <c r="I18" s="38">
        <f>(('6'!I19/'5'!I19)*100)/100</f>
        <v>0.70839763768610142</v>
      </c>
      <c r="J18" s="38">
        <f>(('6'!J19/'5'!J19)*100)/100</f>
        <v>0.70569066374882639</v>
      </c>
      <c r="K18" s="40">
        <f>(('6'!K19/'5'!K19)*100)/100</f>
        <v>0.67993774757882974</v>
      </c>
    </row>
    <row r="19" spans="1:11">
      <c r="A19" s="36">
        <v>1989</v>
      </c>
      <c r="B19" s="38">
        <f>(('6'!B20/'5'!B20)*100)/100</f>
        <v>0.81290118929018307</v>
      </c>
      <c r="C19" s="38">
        <f>(('6'!C20/'5'!C20)*100)/100</f>
        <v>0.79988371706245065</v>
      </c>
      <c r="D19" s="38">
        <f>(('6'!D20/'5'!D20)*100)/100</f>
        <v>0.75417803785754278</v>
      </c>
      <c r="E19" s="38">
        <f>(('6'!E20/'5'!E20)*100)/100</f>
        <v>0.73177461691375345</v>
      </c>
      <c r="F19" s="38">
        <f>(('6'!F20/'5'!F20)*100)/100</f>
        <v>0.73080285046207305</v>
      </c>
      <c r="G19" s="38">
        <f>(('6'!G20/'5'!G20)*100)/100</f>
        <v>0.70947527696817902</v>
      </c>
      <c r="H19" s="38">
        <f>(('6'!H20/'5'!H20)*100)/100</f>
        <v>0.72254801370289756</v>
      </c>
      <c r="I19" s="38">
        <f>(('6'!I20/'5'!I20)*100)/100</f>
        <v>0.73874799410429015</v>
      </c>
      <c r="J19" s="38">
        <f>(('6'!J20/'5'!J20)*100)/100</f>
        <v>0.74027565201451817</v>
      </c>
      <c r="K19" s="40">
        <f>(('6'!K20/'5'!K20)*100)/100</f>
        <v>0.71909278015224853</v>
      </c>
    </row>
    <row r="20" spans="1:11">
      <c r="A20" s="36">
        <v>1990</v>
      </c>
      <c r="B20" s="38">
        <f>(('6'!B21/'5'!B21)*100)/100</f>
        <v>0.83448910489445371</v>
      </c>
      <c r="C20" s="38">
        <f>(('6'!C21/'5'!C21)*100)/100</f>
        <v>0.80725747150987681</v>
      </c>
      <c r="D20" s="38">
        <f>(('6'!D21/'5'!D21)*100)/100</f>
        <v>0.76652809826240731</v>
      </c>
      <c r="E20" s="38">
        <f>(('6'!E21/'5'!E21)*100)/100</f>
        <v>0.75034072195652446</v>
      </c>
      <c r="F20" s="38">
        <f>(('6'!F21/'5'!F21)*100)/100</f>
        <v>0.74438900691545429</v>
      </c>
      <c r="G20" s="38">
        <f>(('6'!G21/'5'!G21)*100)/100</f>
        <v>0.72598920557101199</v>
      </c>
      <c r="H20" s="38">
        <f>(('6'!H21/'5'!H21)*100)/100</f>
        <v>0.71531104576314375</v>
      </c>
      <c r="I20" s="38">
        <f>(('6'!I21/'5'!I21)*100)/100</f>
        <v>0.73510660865276889</v>
      </c>
      <c r="J20" s="38">
        <f>(('6'!J21/'5'!J21)*100)/100</f>
        <v>0.73067707704745455</v>
      </c>
      <c r="K20" s="40">
        <f>(('6'!K21/'5'!K21)*100)/100</f>
        <v>0.72661013206472935</v>
      </c>
    </row>
    <row r="21" spans="1:11">
      <c r="A21" s="36">
        <v>1991</v>
      </c>
      <c r="B21" s="38">
        <f>(('6'!B22/'5'!B22)*100)/100</f>
        <v>0.86772606108983696</v>
      </c>
      <c r="C21" s="38">
        <f>(('6'!C22/'5'!C22)*100)/100</f>
        <v>0.81836093591861703</v>
      </c>
      <c r="D21" s="38">
        <f>(('6'!D22/'5'!D22)*100)/100</f>
        <v>0.7778810789547963</v>
      </c>
      <c r="E21" s="38">
        <f>(('6'!E22/'5'!E22)*100)/100</f>
        <v>0.76506577715425872</v>
      </c>
      <c r="F21" s="38">
        <f>(('6'!F22/'5'!F22)*100)/100</f>
        <v>0.74941174920764109</v>
      </c>
      <c r="G21" s="38">
        <f>(('6'!G22/'5'!G22)*100)/100</f>
        <v>0.74746685595124573</v>
      </c>
      <c r="H21" s="38">
        <f>(('6'!H22/'5'!H22)*100)/100</f>
        <v>0.73285325675413981</v>
      </c>
      <c r="I21" s="38">
        <f>(('6'!I22/'5'!I22)*100)/100</f>
        <v>0.74403625006904373</v>
      </c>
      <c r="J21" s="38">
        <f>(('6'!J22/'5'!J22)*100)/100</f>
        <v>0.74769852699135375</v>
      </c>
      <c r="K21" s="40">
        <f>(('6'!K22/'5'!K22)*100)/100</f>
        <v>0.72824964010934823</v>
      </c>
    </row>
    <row r="22" spans="1:11">
      <c r="A22" s="36">
        <v>1992</v>
      </c>
      <c r="B22" s="38">
        <f>(('6'!B23/'5'!B23)*100)/100</f>
        <v>0.89707835559461402</v>
      </c>
      <c r="C22" s="38">
        <f>(('6'!C23/'5'!C23)*100)/100</f>
        <v>0.82871715136137136</v>
      </c>
      <c r="D22" s="38">
        <f>(('6'!D23/'5'!D23)*100)/100</f>
        <v>0.79025707747230289</v>
      </c>
      <c r="E22" s="38">
        <f>(('6'!E23/'5'!E23)*100)/100</f>
        <v>0.77222998194399972</v>
      </c>
      <c r="F22" s="38">
        <f>(('6'!F23/'5'!F23)*100)/100</f>
        <v>0.76156853748392461</v>
      </c>
      <c r="G22" s="38">
        <f>(('6'!G23/'5'!G23)*100)/100</f>
        <v>0.76661282630640892</v>
      </c>
      <c r="H22" s="38">
        <f>(('6'!H23/'5'!H23)*100)/100</f>
        <v>0.74471610695220936</v>
      </c>
      <c r="I22" s="38">
        <f>(('6'!I23/'5'!I23)*100)/100</f>
        <v>0.75807384227783681</v>
      </c>
      <c r="J22" s="38">
        <f>(('6'!J23/'5'!J23)*100)/100</f>
        <v>0.76434460680983118</v>
      </c>
      <c r="K22" s="40">
        <f>(('6'!K23/'5'!K23)*100)/100</f>
        <v>0.73922361790207536</v>
      </c>
    </row>
    <row r="23" spans="1:11">
      <c r="A23" s="36">
        <v>1993</v>
      </c>
      <c r="B23" s="38">
        <f>(('6'!B24/'5'!B24)*100)/100</f>
        <v>0.90857636043030476</v>
      </c>
      <c r="C23" s="38">
        <f>(('6'!C24/'5'!C24)*100)/100</f>
        <v>0.83765711415832644</v>
      </c>
      <c r="D23" s="38">
        <f>(('6'!D24/'5'!D24)*100)/100</f>
        <v>0.80619162446883408</v>
      </c>
      <c r="E23" s="38">
        <f>(('6'!E24/'5'!E24)*100)/100</f>
        <v>0.77147559825323053</v>
      </c>
      <c r="F23" s="38">
        <f>(('6'!F24/'5'!F24)*100)/100</f>
        <v>0.77648230922425232</v>
      </c>
      <c r="G23" s="38">
        <f>(('6'!G24/'5'!G24)*100)/100</f>
        <v>0.76778926884780108</v>
      </c>
      <c r="H23" s="38">
        <f>(('6'!H24/'5'!H24)*100)/100</f>
        <v>0.77590394245335692</v>
      </c>
      <c r="I23" s="38">
        <f>(('6'!I24/'5'!I24)*100)/100</f>
        <v>0.78130156904258508</v>
      </c>
      <c r="J23" s="38">
        <f>(('6'!J24/'5'!J24)*100)/100</f>
        <v>0.76503354783100019</v>
      </c>
      <c r="K23" s="40">
        <f>(('6'!K24/'5'!K24)*100)/100</f>
        <v>0.74395679783824209</v>
      </c>
    </row>
    <row r="24" spans="1:11">
      <c r="A24" s="36">
        <v>1994</v>
      </c>
      <c r="B24" s="38">
        <f>(('6'!B25/'5'!B25)*100)/100</f>
        <v>0.90758228196555768</v>
      </c>
      <c r="C24" s="38">
        <f>(('6'!C25/'5'!C25)*100)/100</f>
        <v>0.83185964929500289</v>
      </c>
      <c r="D24" s="38">
        <f>(('6'!D25/'5'!D25)*100)/100</f>
        <v>0.81820825488185678</v>
      </c>
      <c r="E24" s="38">
        <f>(('6'!E25/'5'!E25)*100)/100</f>
        <v>0.78396556463401335</v>
      </c>
      <c r="F24" s="38">
        <f>(('6'!F25/'5'!F25)*100)/100</f>
        <v>0.78365009986287992</v>
      </c>
      <c r="G24" s="38">
        <f>(('6'!G25/'5'!G25)*100)/100</f>
        <v>0.76762017654070858</v>
      </c>
      <c r="H24" s="38">
        <f>(('6'!H25/'5'!H25)*100)/100</f>
        <v>0.77021624868939798</v>
      </c>
      <c r="I24" s="38">
        <f>(('6'!I25/'5'!I25)*100)/100</f>
        <v>0.78210792327084788</v>
      </c>
      <c r="J24" s="38">
        <f>(('6'!J25/'5'!J25)*100)/100</f>
        <v>0.78112752928635454</v>
      </c>
      <c r="K24" s="40">
        <f>(('6'!K25/'5'!K25)*100)/100</f>
        <v>0.7632405583946783</v>
      </c>
    </row>
    <row r="25" spans="1:11">
      <c r="A25" s="36">
        <v>1995</v>
      </c>
      <c r="B25" s="38">
        <f>(('6'!B26/'5'!B26)*100)/100</f>
        <v>0.88200894524645501</v>
      </c>
      <c r="C25" s="38">
        <f>(('6'!C26/'5'!C26)*100)/100</f>
        <v>0.8328242355281652</v>
      </c>
      <c r="D25" s="38">
        <f>(('6'!D26/'5'!D26)*100)/100</f>
        <v>0.81878170534624384</v>
      </c>
      <c r="E25" s="38">
        <f>(('6'!E26/'5'!E26)*100)/100</f>
        <v>0.78356900174681199</v>
      </c>
      <c r="F25" s="38">
        <f>(('6'!F26/'5'!F26)*100)/100</f>
        <v>0.76723605400828598</v>
      </c>
      <c r="G25" s="38">
        <f>(('6'!G26/'5'!G26)*100)/100</f>
        <v>0.75648051880343647</v>
      </c>
      <c r="H25" s="38">
        <f>(('6'!H26/'5'!H26)*100)/100</f>
        <v>0.76505690718544972</v>
      </c>
      <c r="I25" s="38">
        <f>(('6'!I26/'5'!I26)*100)/100</f>
        <v>0.78177513135299326</v>
      </c>
      <c r="J25" s="38">
        <f>(('6'!J26/'5'!J26)*100)/100</f>
        <v>0.77058024890989751</v>
      </c>
      <c r="K25" s="40">
        <f>(('6'!K26/'5'!K26)*100)/100</f>
        <v>0.76574950989879487</v>
      </c>
    </row>
    <row r="26" spans="1:11">
      <c r="A26" s="36">
        <v>1996</v>
      </c>
      <c r="B26" s="38">
        <f>(('6'!B27/'5'!B27)*100)/100</f>
        <v>0.8721517773453713</v>
      </c>
      <c r="C26" s="38">
        <f>(('6'!C27/'5'!C27)*100)/100</f>
        <v>0.8398336999086724</v>
      </c>
      <c r="D26" s="38">
        <f>(('6'!D27/'5'!D27)*100)/100</f>
        <v>0.81796595792121773</v>
      </c>
      <c r="E26" s="38">
        <f>(('6'!E27/'5'!E27)*100)/100</f>
        <v>0.797136502325968</v>
      </c>
      <c r="F26" s="38">
        <f>(('6'!F27/'5'!F27)*100)/100</f>
        <v>0.77567035183100552</v>
      </c>
      <c r="G26" s="38">
        <f>(('6'!G27/'5'!G27)*100)/100</f>
        <v>0.76930676732928371</v>
      </c>
      <c r="H26" s="38">
        <f>(('6'!H27/'5'!H27)*100)/100</f>
        <v>0.77301856001542935</v>
      </c>
      <c r="I26" s="38">
        <f>(('6'!I27/'5'!I27)*100)/100</f>
        <v>0.7788303319575085</v>
      </c>
      <c r="J26" s="38">
        <f>(('6'!J27/'5'!J27)*100)/100</f>
        <v>0.78782781429639792</v>
      </c>
      <c r="K26" s="40">
        <f>(('6'!K27/'5'!K27)*100)/100</f>
        <v>0.76952444278726018</v>
      </c>
    </row>
    <row r="27" spans="1:11">
      <c r="A27" s="36">
        <v>1997</v>
      </c>
      <c r="B27" s="38">
        <f>(('6'!B28/'5'!B28)*100)/100</f>
        <v>0.86986295351082465</v>
      </c>
      <c r="C27" s="38">
        <f>(('6'!C28/'5'!C28)*100)/100</f>
        <v>0.83435656855418117</v>
      </c>
      <c r="D27" s="38">
        <f>(('6'!D28/'5'!D28)*100)/100</f>
        <v>0.80809559969065636</v>
      </c>
      <c r="E27" s="38">
        <f>(('6'!E28/'5'!E28)*100)/100</f>
        <v>0.80147633761319204</v>
      </c>
      <c r="F27" s="38">
        <f>(('6'!F28/'5'!F28)*100)/100</f>
        <v>0.79002634508776448</v>
      </c>
      <c r="G27" s="38">
        <f>(('6'!G28/'5'!G28)*100)/100</f>
        <v>0.76677070417091342</v>
      </c>
      <c r="H27" s="38">
        <f>(('6'!H28/'5'!H28)*100)/100</f>
        <v>0.76762228818348166</v>
      </c>
      <c r="I27" s="38">
        <f>(('6'!I28/'5'!I28)*100)/100</f>
        <v>0.78825393481099093</v>
      </c>
      <c r="J27" s="38">
        <f>(('6'!J28/'5'!J28)*100)/100</f>
        <v>0.77923257513166244</v>
      </c>
      <c r="K27" s="40">
        <f>(('6'!K28/'5'!K28)*100)/100</f>
        <v>0.75156616857007574</v>
      </c>
    </row>
    <row r="28" spans="1:11">
      <c r="A28" s="36">
        <v>1998</v>
      </c>
      <c r="B28" s="38">
        <f>(('6'!B29/'5'!B29)*100)/100</f>
        <v>0.89421617580909796</v>
      </c>
      <c r="C28" s="38">
        <f>(('6'!C29/'5'!C29)*100)/100</f>
        <v>0.83160820591011775</v>
      </c>
      <c r="D28" s="38">
        <f>(('6'!D29/'5'!D29)*100)/100</f>
        <v>0.81703969480498428</v>
      </c>
      <c r="E28" s="38">
        <f>(('6'!E29/'5'!E29)*100)/100</f>
        <v>0.79814074956473935</v>
      </c>
      <c r="F28" s="38">
        <f>(('6'!F29/'5'!F29)*100)/100</f>
        <v>0.78169641461661099</v>
      </c>
      <c r="G28" s="38">
        <f>(('6'!G29/'5'!G29)*100)/100</f>
        <v>0.77452953406546543</v>
      </c>
      <c r="H28" s="38">
        <f>(('6'!H29/'5'!H29)*100)/100</f>
        <v>0.77702675950383782</v>
      </c>
      <c r="I28" s="38">
        <f>(('6'!I29/'5'!I29)*100)/100</f>
        <v>0.79180877698521424</v>
      </c>
      <c r="J28" s="38">
        <f>(('6'!J29/'5'!J29)*100)/100</f>
        <v>0.77221737616529718</v>
      </c>
      <c r="K28" s="40">
        <f>(('6'!K29/'5'!K29)*100)/100</f>
        <v>0.76731640507616561</v>
      </c>
    </row>
    <row r="29" spans="1:11">
      <c r="A29" s="36">
        <v>1999</v>
      </c>
      <c r="B29" s="38">
        <f>(('6'!B30/'5'!B30)*100)/100</f>
        <v>0.87615546441700842</v>
      </c>
      <c r="C29" s="38">
        <f>(('6'!C30/'5'!C30)*100)/100</f>
        <v>0.84086267200317133</v>
      </c>
      <c r="D29" s="38">
        <f>(('6'!D30/'5'!D30)*100)/100</f>
        <v>0.8012482099511482</v>
      </c>
      <c r="E29" s="38">
        <f>(('6'!E30/'5'!E30)*100)/100</f>
        <v>0.78739638330999318</v>
      </c>
      <c r="F29" s="38">
        <f>(('6'!F30/'5'!F30)*100)/100</f>
        <v>0.76916416618149785</v>
      </c>
      <c r="G29" s="38">
        <f>(('6'!G30/'5'!G30)*100)/100</f>
        <v>0.76981998988922951</v>
      </c>
      <c r="H29" s="38">
        <f>(('6'!H30/'5'!H30)*100)/100</f>
        <v>0.77632629560626398</v>
      </c>
      <c r="I29" s="38">
        <f>(('6'!I30/'5'!I30)*100)/100</f>
        <v>0.78343492775757884</v>
      </c>
      <c r="J29" s="38">
        <f>(('6'!J30/'5'!J30)*100)/100</f>
        <v>0.7760158913449906</v>
      </c>
      <c r="K29" s="40">
        <f>(('6'!K30/'5'!K30)*100)/100</f>
        <v>0.76995369746257691</v>
      </c>
    </row>
    <row r="30" spans="1:11">
      <c r="A30" s="36">
        <v>2000</v>
      </c>
      <c r="B30" s="38">
        <f>(('6'!B31/'5'!B31)*100)/100</f>
        <v>0.87336966023661067</v>
      </c>
      <c r="C30" s="38">
        <f>(('6'!C31/'5'!C31)*100)/100</f>
        <v>0.84807549699095863</v>
      </c>
      <c r="D30" s="38">
        <f>(('6'!D31/'5'!D31)*100)/100</f>
        <v>0.81733647601714576</v>
      </c>
      <c r="E30" s="38">
        <f>(('6'!E31/'5'!E31)*100)/100</f>
        <v>0.7993185289625192</v>
      </c>
      <c r="F30" s="38">
        <f>(('6'!F31/'5'!F31)*100)/100</f>
        <v>0.77978761569921806</v>
      </c>
      <c r="G30" s="38">
        <f>(('6'!G31/'5'!G31)*100)/100</f>
        <v>0.774827615981448</v>
      </c>
      <c r="H30" s="38">
        <f>(('6'!H31/'5'!H31)*100)/100</f>
        <v>0.77986083457338684</v>
      </c>
      <c r="I30" s="38">
        <f>(('6'!I31/'5'!I31)*100)/100</f>
        <v>0.78087764682510541</v>
      </c>
      <c r="J30" s="38">
        <f>(('6'!J31/'5'!J31)*100)/100</f>
        <v>0.77025463150558371</v>
      </c>
      <c r="K30" s="40">
        <f>(('6'!K31/'5'!K31)*100)/100</f>
        <v>0.75565457388746782</v>
      </c>
    </row>
    <row r="31" spans="1:11">
      <c r="A31" s="36">
        <v>2001</v>
      </c>
      <c r="B31" s="38">
        <f>(('6'!B32/'5'!B32)*100)/100</f>
        <v>0.87327027549513747</v>
      </c>
      <c r="C31" s="38">
        <f>(('6'!C32/'5'!C32)*100)/100</f>
        <v>0.84524632305272585</v>
      </c>
      <c r="D31" s="38">
        <f>(('6'!D32/'5'!D32)*100)/100</f>
        <v>0.84267872149294387</v>
      </c>
      <c r="E31" s="38">
        <f>(('6'!E32/'5'!E32)*100)/100</f>
        <v>0.80992339154710125</v>
      </c>
      <c r="F31" s="38">
        <f>(('6'!F32/'5'!F32)*100)/100</f>
        <v>0.78542370781334969</v>
      </c>
      <c r="G31" s="38">
        <f>(('6'!G32/'5'!G32)*100)/100</f>
        <v>0.77657009092940921</v>
      </c>
      <c r="H31" s="38">
        <f>(('6'!H32/'5'!H32)*100)/100</f>
        <v>0.7805751786144336</v>
      </c>
      <c r="I31" s="38">
        <f>(('6'!I32/'5'!I32)*100)/100</f>
        <v>0.78213132400430585</v>
      </c>
      <c r="J31" s="38">
        <f>(('6'!J32/'5'!J32)*100)/100</f>
        <v>0.77291968415642676</v>
      </c>
      <c r="K31" s="40">
        <f>(('6'!K32/'5'!K32)*100)/100</f>
        <v>0.7571366596486756</v>
      </c>
    </row>
    <row r="32" spans="1:11">
      <c r="A32" s="36">
        <v>2002</v>
      </c>
      <c r="B32" s="38">
        <f>(('6'!B33/'5'!B33)*100)/100</f>
        <v>0.89582126283611163</v>
      </c>
      <c r="C32" s="38">
        <f>(('6'!C33/'5'!C33)*100)/100</f>
        <v>0.86364646285104874</v>
      </c>
      <c r="D32" s="38">
        <f>(('6'!D33/'5'!D33)*100)/100</f>
        <v>0.84536247435100986</v>
      </c>
      <c r="E32" s="38">
        <f>(('6'!E33/'5'!E33)*100)/100</f>
        <v>0.81480416357114904</v>
      </c>
      <c r="F32" s="38">
        <f>(('6'!F33/'5'!F33)*100)/100</f>
        <v>0.80138099380305983</v>
      </c>
      <c r="G32" s="38">
        <f>(('6'!G33/'5'!G33)*100)/100</f>
        <v>0.79581859007290334</v>
      </c>
      <c r="H32" s="38">
        <f>(('6'!H33/'5'!H33)*100)/100</f>
        <v>0.79849184318731725</v>
      </c>
      <c r="I32" s="38">
        <f>(('6'!I33/'5'!I33)*100)/100</f>
        <v>0.79392220356279064</v>
      </c>
      <c r="J32" s="38">
        <f>(('6'!J33/'5'!J33)*100)/100</f>
        <v>0.76462413063923851</v>
      </c>
      <c r="K32" s="40">
        <f>(('6'!K33/'5'!K33)*100)/100</f>
        <v>0.76174207855950582</v>
      </c>
    </row>
    <row r="33" spans="1:14">
      <c r="A33" s="36">
        <v>2003</v>
      </c>
      <c r="B33" s="38">
        <f>(('6'!B34/'5'!B34)*100)/100</f>
        <v>0.89363002189520846</v>
      </c>
      <c r="C33" s="38">
        <f>(('6'!C34/'5'!C34)*100)/100</f>
        <v>0.86106562266156228</v>
      </c>
      <c r="D33" s="38">
        <f>(('6'!D34/'5'!D34)*100)/100</f>
        <v>0.84582484351194087</v>
      </c>
      <c r="E33" s="38">
        <f>(('6'!E34/'5'!E34)*100)/100</f>
        <v>0.82274713888391138</v>
      </c>
      <c r="F33" s="38">
        <f>(('6'!F34/'5'!F34)*100)/100</f>
        <v>0.80978568056229761</v>
      </c>
      <c r="G33" s="38">
        <f>(('6'!G34/'5'!G34)*100)/100</f>
        <v>0.80315509554677267</v>
      </c>
      <c r="H33" s="38">
        <f>(('6'!H34/'5'!H34)*100)/100</f>
        <v>0.80377268613347308</v>
      </c>
      <c r="I33" s="38">
        <f>(('6'!I34/'5'!I34)*100)/100</f>
        <v>0.79201499443198398</v>
      </c>
      <c r="J33" s="38">
        <f>(('6'!J34/'5'!J34)*100)/100</f>
        <v>0.78160288282784962</v>
      </c>
      <c r="K33" s="40">
        <f>(('6'!K34/'5'!K34)*100)/100</f>
        <v>0.76809374317222667</v>
      </c>
    </row>
    <row r="34" spans="1:14">
      <c r="A34" s="36">
        <v>2004</v>
      </c>
      <c r="B34" s="38">
        <f>(('6'!B35/'5'!B35)*100)/100</f>
        <v>0.89332323076862385</v>
      </c>
      <c r="C34" s="38">
        <f>(('6'!C35/'5'!C35)*100)/100</f>
        <v>0.860488994416993</v>
      </c>
      <c r="D34" s="38">
        <f>(('6'!D35/'5'!D35)*100)/100</f>
        <v>0.85191179262768624</v>
      </c>
      <c r="E34" s="38">
        <f>(('6'!E35/'5'!E35)*100)/100</f>
        <v>0.82604388150925567</v>
      </c>
      <c r="F34" s="38">
        <f>(('6'!F35/'5'!F35)*100)/100</f>
        <v>0.81849223045817676</v>
      </c>
      <c r="G34" s="38">
        <f>(('6'!G35/'5'!G35)*100)/100</f>
        <v>0.81046699585925908</v>
      </c>
      <c r="H34" s="38">
        <f>(('6'!H35/'5'!H35)*100)/100</f>
        <v>0.80813465156982445</v>
      </c>
      <c r="I34" s="38">
        <f>(('6'!I35/'5'!I35)*100)/100</f>
        <v>0.80605118163143852</v>
      </c>
      <c r="J34" s="38">
        <f>(('6'!J35/'5'!J35)*100)/100</f>
        <v>0.77748711672972648</v>
      </c>
      <c r="K34" s="40">
        <f>(('6'!K35/'5'!K35)*100)/100</f>
        <v>0.75263441779695572</v>
      </c>
    </row>
    <row r="35" spans="1:14">
      <c r="A35" s="36">
        <v>2005</v>
      </c>
      <c r="B35" s="38">
        <f>(('6'!B36/'5'!B36)*100)/100</f>
        <v>0.88315649611985125</v>
      </c>
      <c r="C35" s="38">
        <f>(('6'!C36/'5'!C36)*100)/100</f>
        <v>0.84804755581376023</v>
      </c>
      <c r="D35" s="38">
        <f>(('6'!D36/'5'!D36)*100)/100</f>
        <v>0.86807446562372081</v>
      </c>
      <c r="E35" s="38">
        <f>(('6'!E36/'5'!E36)*100)/100</f>
        <v>0.82590675125688295</v>
      </c>
      <c r="F35" s="38">
        <f>(('6'!F36/'5'!F36)*100)/100</f>
        <v>0.81952819752012729</v>
      </c>
      <c r="G35" s="38">
        <f>(('6'!G36/'5'!G36)*100)/100</f>
        <v>0.81803452188713821</v>
      </c>
      <c r="H35" s="38">
        <f>(('6'!H36/'5'!H36)*100)/100</f>
        <v>0.81696604771127246</v>
      </c>
      <c r="I35" s="38">
        <f>(('6'!I36/'5'!I36)*100)/100</f>
        <v>0.81534901485026168</v>
      </c>
      <c r="J35" s="38">
        <f>(('6'!J36/'5'!J36)*100)/100</f>
        <v>0.80005100032706722</v>
      </c>
      <c r="K35" s="40">
        <f>(('6'!K36/'5'!K36)*100)/100</f>
        <v>0.77232331416848377</v>
      </c>
    </row>
    <row r="36" spans="1:14">
      <c r="A36" s="36">
        <v>2006</v>
      </c>
      <c r="B36" s="38">
        <f>(('6'!B37/'5'!B37)*100)/100</f>
        <v>0.8875461311373718</v>
      </c>
      <c r="C36" s="38">
        <f>(('6'!C37/'5'!C37)*100)/100</f>
        <v>0.85891529259618493</v>
      </c>
      <c r="D36" s="38">
        <f>(('6'!D37/'5'!D37)*100)/100</f>
        <v>0.83894023621648106</v>
      </c>
      <c r="E36" s="38">
        <f>(('6'!E37/'5'!E37)*100)/100</f>
        <v>0.8261465880612664</v>
      </c>
      <c r="F36" s="38">
        <f>(('6'!F37/'5'!F37)*100)/100</f>
        <v>0.82197322215190671</v>
      </c>
      <c r="G36" s="38">
        <f>(('6'!G37/'5'!G37)*100)/100</f>
        <v>0.81312436410410494</v>
      </c>
      <c r="H36" s="38">
        <f>(('6'!H37/'5'!H37)*100)/100</f>
        <v>0.81123060656600743</v>
      </c>
      <c r="I36" s="38">
        <f>(('6'!I37/'5'!I37)*100)/100</f>
        <v>0.80244254158868966</v>
      </c>
      <c r="J36" s="38">
        <f>(('6'!J37/'5'!J37)*100)/100</f>
        <v>0.79204379310253326</v>
      </c>
      <c r="K36" s="40">
        <f>(('6'!K37/'5'!K37)*100)/100</f>
        <v>0.77945243708399625</v>
      </c>
    </row>
    <row r="37" spans="1:14">
      <c r="A37" s="36">
        <v>2007</v>
      </c>
      <c r="B37" s="38">
        <f>(('6'!B38/'5'!B38)*100)/100</f>
        <v>0.89945347310994817</v>
      </c>
      <c r="C37" s="38">
        <f>(('6'!C38/'5'!C38)*100)/100</f>
        <v>0.8717173926008388</v>
      </c>
      <c r="D37" s="38">
        <f>(('6'!D38/'5'!D38)*100)/100</f>
        <v>0.83453825879320176</v>
      </c>
      <c r="E37" s="38">
        <f>(('6'!E38/'5'!E38)*100)/100</f>
        <v>0.82403111543269902</v>
      </c>
      <c r="F37" s="38">
        <f>(('6'!F38/'5'!F38)*100)/100</f>
        <v>0.81544203599423237</v>
      </c>
      <c r="G37" s="38">
        <f>(('6'!G38/'5'!G38)*100)/100</f>
        <v>0.80673517019793284</v>
      </c>
      <c r="H37" s="38">
        <f>(('6'!H38/'5'!H38)*100)/100</f>
        <v>0.80412279476204385</v>
      </c>
      <c r="I37" s="38">
        <f>(('6'!I38/'5'!I38)*100)/100</f>
        <v>0.81026726556180828</v>
      </c>
      <c r="J37" s="38">
        <f>(('6'!J38/'5'!J38)*100)/100</f>
        <v>0.80165173789527633</v>
      </c>
      <c r="K37" s="40">
        <f>(('6'!K38/'5'!K38)*100)/100</f>
        <v>0.77199179990489175</v>
      </c>
    </row>
    <row r="38" spans="1:14">
      <c r="A38" s="36">
        <v>2008</v>
      </c>
      <c r="B38" s="38">
        <f>(('6'!B39/'5'!B39)*100)/100</f>
        <v>0.9026559542553686</v>
      </c>
      <c r="C38" s="38">
        <f>(('6'!C39/'5'!C39)*100)/100</f>
        <v>0.88366256467260695</v>
      </c>
      <c r="D38" s="38">
        <f>(('6'!D39/'5'!D39)*100)/100</f>
        <v>0.83876834673335698</v>
      </c>
      <c r="E38" s="38">
        <f>(('6'!E39/'5'!E39)*100)/100</f>
        <v>0.82092636693466803</v>
      </c>
      <c r="F38" s="38">
        <f>(('6'!F39/'5'!F39)*100)/100</f>
        <v>0.82567616343958394</v>
      </c>
      <c r="G38" s="38">
        <f>(('6'!G39/'5'!G39)*100)/100</f>
        <v>0.82938997191007158</v>
      </c>
      <c r="H38" s="38">
        <f>(('6'!H39/'5'!H39)*100)/100</f>
        <v>0.8092795219707285</v>
      </c>
      <c r="I38" s="38">
        <f>(('6'!I39/'5'!I39)*100)/100</f>
        <v>0.80540629248373274</v>
      </c>
      <c r="J38" s="38">
        <f>(('6'!J39/'5'!J39)*100)/100</f>
        <v>0.79278230261936455</v>
      </c>
      <c r="K38" s="40">
        <f>(('6'!K39/'5'!K39)*100)/100</f>
        <v>0.77003262712711151</v>
      </c>
    </row>
    <row r="39" spans="1:14">
      <c r="A39" s="36">
        <v>2009</v>
      </c>
      <c r="B39" s="38">
        <f>(('6'!B40/'5'!B40)*100)/100</f>
        <v>0.92314868622393687</v>
      </c>
      <c r="C39" s="38">
        <f>(('6'!C40/'5'!C40)*100)/100</f>
        <v>0.89244520598477439</v>
      </c>
      <c r="D39" s="38">
        <f>(('6'!D40/'5'!D40)*100)/100</f>
        <v>0.84010920154010149</v>
      </c>
      <c r="E39" s="38">
        <f>(('6'!E40/'5'!E40)*100)/100</f>
        <v>0.82171670087492121</v>
      </c>
      <c r="F39" s="38">
        <f>(('6'!F40/'5'!F40)*100)/100</f>
        <v>0.81682640219510216</v>
      </c>
      <c r="G39" s="38">
        <f>(('6'!G40/'5'!G40)*100)/100</f>
        <v>0.81540914537511522</v>
      </c>
      <c r="H39" s="38">
        <f>(('6'!H40/'5'!H40)*100)/100</f>
        <v>0.80162769789057076</v>
      </c>
      <c r="I39" s="38">
        <f>(('6'!I40/'5'!I40)*100)/100</f>
        <v>0.80576624213389758</v>
      </c>
      <c r="J39" s="38">
        <f>(('6'!J40/'5'!J40)*100)/100</f>
        <v>0.78888913865245103</v>
      </c>
      <c r="K39" s="40">
        <f>(('6'!K40/'5'!K40)*100)/100</f>
        <v>0.74612247254229647</v>
      </c>
    </row>
    <row r="40" spans="1:14">
      <c r="A40" s="36">
        <v>2010</v>
      </c>
      <c r="B40" s="38">
        <f>(('6'!B41/'5'!B41)*100)/100</f>
        <v>0.9294846283366105</v>
      </c>
      <c r="C40" s="38">
        <f>(('6'!C41/'5'!C41)*100)/100</f>
        <v>0.90132419104501049</v>
      </c>
      <c r="D40" s="38">
        <f>(('6'!D41/'5'!D41)*100)/100</f>
        <v>0.85069596952587834</v>
      </c>
      <c r="E40" s="38">
        <f>(('6'!E41/'5'!E41)*100)/100</f>
        <v>0.83227810058104579</v>
      </c>
      <c r="F40" s="38">
        <f>(('6'!F41/'5'!F41)*100)/100</f>
        <v>0.8332492503386939</v>
      </c>
      <c r="G40" s="38">
        <f>(('6'!G41/'5'!G41)*100)/100</f>
        <v>0.82601110229976205</v>
      </c>
      <c r="H40" s="38">
        <f>(('6'!H41/'5'!H41)*100)/100</f>
        <v>0.81009615384615385</v>
      </c>
      <c r="I40" s="38">
        <f>(('6'!I41/'5'!I41)*100)/100</f>
        <v>0.81366873070041867</v>
      </c>
      <c r="J40" s="38">
        <f>(('6'!J41/'5'!J41)*100)/100</f>
        <v>0.79588990165223306</v>
      </c>
      <c r="K40" s="40">
        <f>(('6'!K41/'5'!K41)*100)/100</f>
        <v>0.76823290614439488</v>
      </c>
    </row>
    <row r="41" spans="1:14">
      <c r="A41" s="36">
        <v>2011</v>
      </c>
      <c r="B41" s="38">
        <f>(('6'!B42/'5'!B42)*100)/100</f>
        <v>0.9339675262834658</v>
      </c>
      <c r="C41" s="38">
        <f>(('6'!C42/'5'!C42)*100)/100</f>
        <v>0.90996939608939076</v>
      </c>
      <c r="D41" s="38">
        <f>(('6'!D42/'5'!D42)*100)/100</f>
        <v>0.86838004979519712</v>
      </c>
      <c r="E41" s="38">
        <f>(('6'!E42/'5'!E42)*100)/100</f>
        <v>0.84974713689393122</v>
      </c>
      <c r="F41" s="38">
        <f>(('6'!F42/'5'!F42)*100)/100</f>
        <v>0.84024700695977084</v>
      </c>
      <c r="G41" s="38">
        <f>(('6'!G42/'5'!G42)*100)/100</f>
        <v>0.83682770315842214</v>
      </c>
      <c r="H41" s="38">
        <f>(('6'!H42/'5'!H42)*100)/100</f>
        <v>0.8256205982218916</v>
      </c>
      <c r="I41" s="38">
        <f>(('6'!I42/'5'!I42)*100)/100</f>
        <v>0.81776912680501024</v>
      </c>
      <c r="J41" s="38">
        <f>(('6'!J42/'5'!J42)*100)/100</f>
        <v>0.80320565510438935</v>
      </c>
      <c r="K41" s="40">
        <f>(('6'!K42/'5'!K42)*100)/100</f>
        <v>0.77931356945680808</v>
      </c>
    </row>
    <row r="42" spans="1:14">
      <c r="A42" s="36">
        <v>2012</v>
      </c>
      <c r="B42" s="38">
        <f>(('6'!B43/'5'!B43)*100)/100</f>
        <v>0.91687090148086914</v>
      </c>
      <c r="C42" s="38">
        <f>(('6'!C43/'5'!C43)*100)/100</f>
        <v>0.90180316699956564</v>
      </c>
      <c r="D42" s="38">
        <f>(('6'!D43/'5'!D43)*100)/100</f>
        <v>0.84887641143772963</v>
      </c>
      <c r="E42" s="38">
        <f>(('6'!E43/'5'!E43)*100)/100</f>
        <v>0.84092072386267214</v>
      </c>
      <c r="F42" s="38">
        <f>(('6'!F43/'5'!F43)*100)/100</f>
        <v>0.82775956965331232</v>
      </c>
      <c r="G42" s="38">
        <f>(('6'!G43/'5'!G43)*100)/100</f>
        <v>0.82603567982512671</v>
      </c>
      <c r="H42" s="38">
        <f>(('6'!H43/'5'!H43)*100)/100</f>
        <v>0.82442303932789851</v>
      </c>
      <c r="I42" s="38">
        <f>(('6'!I43/'5'!I43)*100)/100</f>
        <v>0.80618227890377336</v>
      </c>
      <c r="J42" s="38">
        <f>(('6'!J43/'5'!J43)*100)/100</f>
        <v>0.79460270664082255</v>
      </c>
      <c r="K42" s="40">
        <f>(('6'!K43/'5'!K43)*100)/100</f>
        <v>0.74521862050112309</v>
      </c>
    </row>
    <row r="43" spans="1:14">
      <c r="A43" s="37">
        <v>2013</v>
      </c>
      <c r="B43" s="39">
        <f>(('6'!B44/'5'!B44)*100)/100</f>
        <v>0.91783878269415142</v>
      </c>
      <c r="C43" s="39">
        <f>(('6'!C44/'5'!C44)*100)/100</f>
        <v>0.92119361490956309</v>
      </c>
      <c r="D43" s="39">
        <f>(('6'!D44/'5'!D44)*100)/100</f>
        <v>0.86351829147246084</v>
      </c>
      <c r="E43" s="39">
        <f>(('6'!E44/'5'!E44)*100)/100</f>
        <v>0.8558431359412263</v>
      </c>
      <c r="F43" s="39">
        <f>(('6'!F44/'5'!F44)*100)/100</f>
        <v>0.83396187278434641</v>
      </c>
      <c r="G43" s="39">
        <f>(('6'!G44/'5'!G44)*100)/100</f>
        <v>0.83584153855368237</v>
      </c>
      <c r="H43" s="39">
        <f>(('6'!H44/'5'!H44)*100)/100</f>
        <v>0.82840281816915495</v>
      </c>
      <c r="I43" s="39">
        <f>(('6'!I44/'5'!I44)*100)/100</f>
        <v>0.81874269692631063</v>
      </c>
      <c r="J43" s="39">
        <f>(('6'!J44/'5'!J44)*100)/100</f>
        <v>0.79268375884444164</v>
      </c>
      <c r="K43" s="41">
        <f>(('6'!K44/'5'!K44)*100)/100</f>
        <v>0.761168604318331</v>
      </c>
    </row>
    <row r="44" spans="1:14" ht="27.75" customHeight="1">
      <c r="A44" s="205" t="s">
        <v>158</v>
      </c>
      <c r="B44" s="206"/>
      <c r="C44" s="206"/>
      <c r="D44" s="206"/>
      <c r="E44" s="206"/>
      <c r="F44" s="206"/>
      <c r="G44" s="206"/>
      <c r="H44" s="206"/>
      <c r="I44" s="206"/>
      <c r="J44" s="206"/>
      <c r="K44" s="207"/>
    </row>
    <row r="45" spans="1:14" ht="54.75" customHeight="1">
      <c r="A45" s="205" t="s">
        <v>163</v>
      </c>
      <c r="B45" s="206"/>
      <c r="C45" s="206"/>
      <c r="D45" s="206"/>
      <c r="E45" s="206"/>
      <c r="F45" s="206"/>
      <c r="G45" s="206"/>
      <c r="H45" s="206"/>
      <c r="I45" s="206"/>
      <c r="J45" s="206"/>
      <c r="K45" s="207"/>
    </row>
    <row r="46" spans="1:14" ht="33" customHeight="1">
      <c r="A46" s="205" t="s">
        <v>151</v>
      </c>
      <c r="B46" s="206"/>
      <c r="C46" s="206"/>
      <c r="D46" s="206"/>
      <c r="E46" s="206"/>
      <c r="F46" s="206"/>
      <c r="G46" s="206"/>
      <c r="H46" s="206"/>
      <c r="I46" s="206"/>
      <c r="J46" s="206"/>
      <c r="K46" s="207"/>
    </row>
    <row r="47" spans="1:14" ht="40.5" customHeight="1" thickBot="1">
      <c r="A47" s="183" t="s">
        <v>164</v>
      </c>
      <c r="B47" s="184"/>
      <c r="C47" s="184"/>
      <c r="D47" s="184"/>
      <c r="E47" s="184"/>
      <c r="F47" s="184"/>
      <c r="G47" s="184"/>
      <c r="H47" s="184"/>
      <c r="I47" s="184"/>
      <c r="J47" s="184"/>
      <c r="K47" s="185"/>
      <c r="L47" s="128"/>
      <c r="M47" s="128"/>
      <c r="N47" s="128"/>
    </row>
  </sheetData>
  <mergeCells count="5">
    <mergeCell ref="A1:K1"/>
    <mergeCell ref="A44:K44"/>
    <mergeCell ref="A46:K46"/>
    <mergeCell ref="A47:K47"/>
    <mergeCell ref="A45:K45"/>
  </mergeCells>
  <pageMargins left="0.75" right="0.75" top="1" bottom="1" header="0.5" footer="0.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9</vt:i4>
      </vt:variant>
    </vt:vector>
  </HeadingPairs>
  <TitlesOfParts>
    <vt:vector size="33" baseType="lpstr">
      <vt:lpstr>Productivity&amp;Comp</vt: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HS entry lvl wages</vt:lpstr>
      <vt:lpstr>BA entry lvl wages</vt:lpstr>
      <vt:lpstr>18</vt:lpstr>
      <vt:lpstr>19</vt:lpstr>
      <vt:lpstr>20</vt:lpstr>
      <vt:lpstr>'10'!Print_Area</vt:lpstr>
      <vt:lpstr>'11'!Print_Area</vt:lpstr>
      <vt:lpstr>'12'!Print_Area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Kimball</dc:creator>
  <cp:lastModifiedBy>Michael McCarthy</cp:lastModifiedBy>
  <cp:lastPrinted>2014-04-30T14:34:15Z</cp:lastPrinted>
  <dcterms:created xsi:type="dcterms:W3CDTF">2014-04-24T15:59:38Z</dcterms:created>
  <dcterms:modified xsi:type="dcterms:W3CDTF">2014-06-03T20:16:47Z</dcterms:modified>
</cp:coreProperties>
</file>